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és Achats\04_MARCHES TRAVAUX\2025 - FUMIERE MARCENAT\1 - Base work\1. pièces écrites\"/>
    </mc:Choice>
  </mc:AlternateContent>
  <xr:revisionPtr revIDLastSave="0" documentId="13_ncr:1_{4E92D286-9175-4ABC-9C47-AF17277924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5" i="1" l="1"/>
  <c r="O186" i="1"/>
  <c r="O73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54" i="1"/>
  <c r="O184" i="1" s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37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75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49" i="1"/>
  <c r="O74" i="1" s="1"/>
  <c r="O39" i="1"/>
  <c r="O40" i="1"/>
  <c r="O41" i="1"/>
  <c r="O42" i="1"/>
  <c r="O43" i="1"/>
  <c r="O44" i="1"/>
  <c r="O45" i="1"/>
  <c r="O46" i="1"/>
  <c r="O47" i="1"/>
  <c r="O38" i="1"/>
  <c r="O27" i="1"/>
  <c r="O28" i="1"/>
  <c r="O29" i="1"/>
  <c r="O30" i="1"/>
  <c r="O31" i="1"/>
  <c r="O32" i="1"/>
  <c r="O33" i="1"/>
  <c r="O34" i="1"/>
  <c r="O35" i="1"/>
  <c r="O36" i="1"/>
  <c r="O26" i="1"/>
  <c r="O153" i="1" l="1"/>
  <c r="O48" i="1"/>
  <c r="O37" i="1"/>
  <c r="O187" i="1" s="1"/>
</calcChain>
</file>

<file path=xl/sharedStrings.xml><?xml version="1.0" encoding="utf-8"?>
<sst xmlns="http://schemas.openxmlformats.org/spreadsheetml/2006/main" count="346" uniqueCount="229">
  <si>
    <r>
      <rPr>
        <b/>
        <sz val="14"/>
        <rFont val="Times New Roman"/>
        <family val="1"/>
      </rPr>
      <t xml:space="preserve">INRAE Crouel
</t>
    </r>
    <r>
      <rPr>
        <sz val="14"/>
        <rFont val="Times New Roman"/>
        <family val="1"/>
      </rPr>
      <t>5 chemin de Beaulieu, 63000 Clermont-Ferrand</t>
    </r>
  </si>
  <si>
    <r>
      <rPr>
        <sz val="25"/>
        <rFont val="Arial"/>
        <family val="2"/>
      </rPr>
      <t xml:space="preserve">Reconstruction de
</t>
    </r>
    <r>
      <rPr>
        <sz val="25"/>
        <rFont val="Arial"/>
        <family val="2"/>
      </rPr>
      <t>2 fumières - MARCENAT</t>
    </r>
  </si>
  <si>
    <r>
      <rPr>
        <sz val="20"/>
        <rFont val="Arial"/>
        <family val="2"/>
      </rPr>
      <t>DPGF lot GROS OEUVRE</t>
    </r>
  </si>
  <si>
    <r>
      <rPr>
        <sz val="10"/>
        <rFont val="Arial"/>
        <family val="2"/>
      </rPr>
      <t xml:space="preserve">Ind
</t>
    </r>
    <r>
      <rPr>
        <sz val="10"/>
        <rFont val="Arial"/>
        <family val="2"/>
      </rPr>
      <t>.</t>
    </r>
  </si>
  <si>
    <r>
      <rPr>
        <sz val="10"/>
        <rFont val="Arial"/>
        <family val="2"/>
      </rPr>
      <t>Date</t>
    </r>
  </si>
  <si>
    <r>
      <rPr>
        <sz val="10"/>
        <rFont val="Arial"/>
        <family val="2"/>
      </rPr>
      <t>Sommaire des modifications</t>
    </r>
  </si>
  <si>
    <r>
      <rPr>
        <sz val="10"/>
        <rFont val="Arial"/>
        <family val="2"/>
      </rPr>
      <t>Etabli par</t>
    </r>
  </si>
  <si>
    <r>
      <rPr>
        <sz val="10"/>
        <rFont val="Arial"/>
        <family val="2"/>
      </rPr>
      <t>Vérifié par</t>
    </r>
  </si>
  <si>
    <r>
      <rPr>
        <sz val="10"/>
        <rFont val="Arial"/>
        <family val="2"/>
      </rPr>
      <t>Nom</t>
    </r>
  </si>
  <si>
    <r>
      <rPr>
        <sz val="8"/>
        <rFont val="Arial"/>
        <family val="2"/>
      </rPr>
      <t>A</t>
    </r>
  </si>
  <si>
    <r>
      <rPr>
        <sz val="8"/>
        <rFont val="Arial"/>
        <family val="2"/>
      </rPr>
      <t>DATE DE PREMIERE DIFFUSION</t>
    </r>
  </si>
  <si>
    <r>
      <rPr>
        <sz val="8"/>
        <rFont val="Arial"/>
        <family val="2"/>
      </rPr>
      <t>GC</t>
    </r>
  </si>
  <si>
    <r>
      <rPr>
        <sz val="8"/>
        <rFont val="Arial"/>
        <family val="2"/>
      </rPr>
      <t>B</t>
    </r>
  </si>
  <si>
    <r>
      <rPr>
        <sz val="8"/>
        <rFont val="Arial"/>
        <family val="2"/>
      </rPr>
      <t>MAJ métré</t>
    </r>
  </si>
  <si>
    <r>
      <rPr>
        <sz val="8"/>
        <rFont val="Arial"/>
        <family val="2"/>
      </rPr>
      <t>C</t>
    </r>
  </si>
  <si>
    <r>
      <rPr>
        <sz val="8"/>
        <rFont val="Arial"/>
        <family val="2"/>
      </rPr>
      <t>Prise en compte cantonnement, clôture chantier ,…</t>
    </r>
  </si>
  <si>
    <r>
      <rPr>
        <b/>
        <i/>
        <sz val="20"/>
        <rFont val="Times New Roman"/>
        <family val="1"/>
      </rPr>
      <t xml:space="preserve">Bureau d’études structure
</t>
    </r>
    <r>
      <rPr>
        <i/>
        <sz val="11"/>
        <rFont val="Times New Roman"/>
        <family val="1"/>
      </rPr>
      <t>31 bis rue des martres de madargue - 63200 Riom</t>
    </r>
  </si>
  <si>
    <r>
      <rPr>
        <sz val="10"/>
        <rFont val="Arial"/>
        <family val="2"/>
      </rPr>
      <t>N° D'affaire</t>
    </r>
  </si>
  <si>
    <r>
      <rPr>
        <sz val="10"/>
        <rFont val="Arial"/>
        <family val="2"/>
      </rPr>
      <t>Phase</t>
    </r>
  </si>
  <si>
    <r>
      <rPr>
        <sz val="10"/>
        <rFont val="Arial"/>
        <family val="2"/>
      </rPr>
      <t>Zone</t>
    </r>
  </si>
  <si>
    <r>
      <rPr>
        <sz val="10"/>
        <rFont val="Arial"/>
        <family val="2"/>
      </rPr>
      <t>Type</t>
    </r>
  </si>
  <si>
    <r>
      <rPr>
        <sz val="10"/>
        <rFont val="Arial"/>
        <family val="2"/>
      </rPr>
      <t>Numéro</t>
    </r>
  </si>
  <si>
    <r>
      <rPr>
        <sz val="10"/>
        <rFont val="Arial"/>
        <family val="2"/>
      </rPr>
      <t>Indice</t>
    </r>
  </si>
  <si>
    <r>
      <rPr>
        <sz val="11"/>
        <rFont val="Arial"/>
        <family val="2"/>
      </rPr>
      <t>2025-D3156</t>
    </r>
  </si>
  <si>
    <r>
      <rPr>
        <sz val="20"/>
        <rFont val="Arial"/>
        <family val="2"/>
      </rPr>
      <t>DCE</t>
    </r>
  </si>
  <si>
    <r>
      <rPr>
        <sz val="20"/>
        <rFont val="Arial"/>
        <family val="2"/>
      </rPr>
      <t>TZ</t>
    </r>
  </si>
  <si>
    <r>
      <rPr>
        <sz val="20"/>
        <rFont val="Arial"/>
        <family val="2"/>
      </rPr>
      <t>DPGF</t>
    </r>
  </si>
  <si>
    <r>
      <rPr>
        <sz val="20"/>
        <rFont val="Arial"/>
        <family val="2"/>
      </rPr>
      <t>C</t>
    </r>
  </si>
  <si>
    <r>
      <rPr>
        <sz val="7.5"/>
        <rFont val="Arial"/>
        <family val="2"/>
      </rPr>
      <t>Conformément aux lois en vigueur, ce document est notre propriété. Il n'est permis d'en faire usage qu'avec notre autorisation expresse et écrite.</t>
    </r>
  </si>
  <si>
    <r>
      <rPr>
        <b/>
        <sz val="13.5"/>
        <rFont val="Century Gothic"/>
        <family val="2"/>
      </rPr>
      <t>Décomposition du Prix Global et Forfaitaire -</t>
    </r>
  </si>
  <si>
    <r>
      <rPr>
        <b/>
        <sz val="10.5"/>
        <color rgb="FF3D3B39"/>
        <rFont val="Century Gothic"/>
        <family val="2"/>
      </rPr>
      <t>RECONSTRUCTION DE 2 FUMIÈRES</t>
    </r>
  </si>
  <si>
    <r>
      <rPr>
        <b/>
        <sz val="9"/>
        <rFont val="Century Gothic"/>
        <family val="2"/>
      </rPr>
      <t xml:space="preserve">LOT n°01. GROS-ŒUVRE - </t>
    </r>
    <r>
      <rPr>
        <b/>
        <sz val="9"/>
        <color rgb="FFFF0000"/>
        <rFont val="Century Gothic"/>
        <family val="2"/>
      </rPr>
      <t>INDICE 2</t>
    </r>
  </si>
  <si>
    <r>
      <rPr>
        <b/>
        <sz val="7.5"/>
        <rFont val="Century Gothic"/>
        <family val="2"/>
      </rPr>
      <t>N°</t>
    </r>
  </si>
  <si>
    <r>
      <rPr>
        <b/>
        <sz val="7.5"/>
        <rFont val="Century Gothic"/>
        <family val="2"/>
      </rPr>
      <t>Désignation</t>
    </r>
  </si>
  <si>
    <r>
      <rPr>
        <b/>
        <sz val="7.5"/>
        <rFont val="Century Gothic"/>
        <family val="2"/>
      </rPr>
      <t>U</t>
    </r>
  </si>
  <si>
    <r>
      <rPr>
        <b/>
        <sz val="7.5"/>
        <rFont val="Century Gothic"/>
        <family val="2"/>
      </rPr>
      <t>Qté</t>
    </r>
  </si>
  <si>
    <r>
      <rPr>
        <b/>
        <sz val="7.5"/>
        <rFont val="Century Gothic"/>
        <family val="2"/>
      </rPr>
      <t>Qté ent.</t>
    </r>
  </si>
  <si>
    <r>
      <rPr>
        <b/>
        <sz val="7.5"/>
        <rFont val="Century Gothic"/>
        <family val="2"/>
      </rPr>
      <t>Prix Unitaire</t>
    </r>
  </si>
  <si>
    <r>
      <rPr>
        <sz val="7.5"/>
        <rFont val="Calibri"/>
        <family val="2"/>
      </rPr>
      <t>GROS-OEUVRE</t>
    </r>
  </si>
  <si>
    <r>
      <rPr>
        <sz val="7.5"/>
        <rFont val="Calibri"/>
        <family val="2"/>
      </rPr>
      <t>01.2</t>
    </r>
  </si>
  <si>
    <r>
      <rPr>
        <sz val="7.5"/>
        <rFont val="Calibri"/>
        <family val="2"/>
      </rPr>
      <t>DESCRIPTION DES OUVRAGES</t>
    </r>
  </si>
  <si>
    <r>
      <rPr>
        <sz val="7.5"/>
        <rFont val="Calibri"/>
        <family val="2"/>
      </rPr>
      <t>INSTALLATION DE CHANTIER</t>
    </r>
  </si>
  <si>
    <r>
      <rPr>
        <sz val="7.5"/>
        <rFont val="Calibri"/>
        <family val="2"/>
      </rPr>
      <t>01.2.1.1</t>
    </r>
  </si>
  <si>
    <r>
      <rPr>
        <sz val="7.5"/>
        <rFont val="Calibri"/>
        <family val="2"/>
      </rPr>
      <t>CLÔTURE DE CHANTIER - OCCUPATION DU DOMAINE PUBLIC ET PRIVÉ</t>
    </r>
  </si>
  <si>
    <r>
      <rPr>
        <sz val="7.5"/>
        <rFont val="Calibri"/>
        <family val="2"/>
      </rPr>
      <t>ft</t>
    </r>
  </si>
  <si>
    <r>
      <rPr>
        <sz val="7.5"/>
        <color rgb="FF808080"/>
        <rFont val="Calibri"/>
        <family val="2"/>
      </rPr>
      <t>Métré</t>
    </r>
  </si>
  <si>
    <r>
      <rPr>
        <sz val="7.5"/>
        <color rgb="FF808080"/>
        <rFont val="Courier New"/>
        <family val="3"/>
      </rPr>
      <t>1                         =         1</t>
    </r>
  </si>
  <si>
    <r>
      <rPr>
        <sz val="7.5"/>
        <rFont val="Calibri"/>
        <family val="2"/>
      </rPr>
      <t>01.2.1.2</t>
    </r>
  </si>
  <si>
    <r>
      <rPr>
        <sz val="7.5"/>
        <rFont val="Calibri"/>
        <family val="2"/>
      </rPr>
      <t>PANNEAU DE CHANTIER</t>
    </r>
  </si>
  <si>
    <r>
      <rPr>
        <sz val="7.5"/>
        <rFont val="Calibri"/>
        <family val="2"/>
      </rPr>
      <t>HORS LOT</t>
    </r>
  </si>
  <si>
    <r>
      <rPr>
        <sz val="7.5"/>
        <rFont val="Calibri"/>
        <family val="2"/>
      </rPr>
      <t>01.2.1.3</t>
    </r>
  </si>
  <si>
    <r>
      <rPr>
        <sz val="7.5"/>
        <rFont val="Calibri"/>
        <family val="2"/>
      </rPr>
      <t>CANTONNEMENT</t>
    </r>
  </si>
  <si>
    <r>
      <rPr>
        <sz val="7.5"/>
        <rFont val="Calibri"/>
        <family val="2"/>
      </rPr>
      <t>01.2.1.4</t>
    </r>
  </si>
  <si>
    <r>
      <rPr>
        <sz val="7.5"/>
        <rFont val="Calibri"/>
        <family val="2"/>
      </rPr>
      <t>BRANCHEMENTS DE CHANTIER</t>
    </r>
  </si>
  <si>
    <r>
      <rPr>
        <sz val="7.5"/>
        <rFont val="Calibri"/>
        <family val="2"/>
      </rPr>
      <t>01.2.1.5</t>
    </r>
  </si>
  <si>
    <r>
      <rPr>
        <sz val="7.5"/>
        <rFont val="Calibri"/>
        <family val="2"/>
      </rPr>
      <t>ACCÈS DE CHANTIER</t>
    </r>
  </si>
  <si>
    <r>
      <rPr>
        <sz val="7.5"/>
        <rFont val="Calibri"/>
        <family val="2"/>
      </rPr>
      <t>Sous-Total HT de INSTALLATION DE CHANTIER</t>
    </r>
  </si>
  <si>
    <r>
      <rPr>
        <sz val="7.5"/>
        <rFont val="Calibri"/>
        <family val="2"/>
      </rPr>
      <t>GÉNÉRALITÉS</t>
    </r>
  </si>
  <si>
    <r>
      <rPr>
        <sz val="7.5"/>
        <rFont val="Calibri"/>
        <family val="2"/>
      </rPr>
      <t>01.2.2.1</t>
    </r>
  </si>
  <si>
    <r>
      <rPr>
        <sz val="7.5"/>
        <rFont val="Calibri"/>
        <family val="2"/>
      </rPr>
      <t>TRAÇAGES - TRAIT DE NIVEAU</t>
    </r>
  </si>
  <si>
    <r>
      <rPr>
        <sz val="7.5"/>
        <rFont val="Calibri"/>
        <family val="2"/>
      </rPr>
      <t>PM</t>
    </r>
  </si>
  <si>
    <r>
      <rPr>
        <sz val="7.5"/>
        <rFont val="Calibri"/>
        <family val="2"/>
      </rPr>
      <t>01.2.2.2</t>
    </r>
  </si>
  <si>
    <r>
      <rPr>
        <sz val="7.5"/>
        <rFont val="Calibri"/>
        <family val="2"/>
      </rPr>
      <t>PIQUETAGE, IMPLANTATION ET VÉRIFICATION DES PROSPECTS</t>
    </r>
  </si>
  <si>
    <r>
      <rPr>
        <sz val="7.5"/>
        <rFont val="Calibri"/>
        <family val="2"/>
      </rPr>
      <t>01.2.2.2.1</t>
    </r>
  </si>
  <si>
    <r>
      <rPr>
        <sz val="7.5"/>
        <rFont val="Calibri"/>
        <family val="2"/>
      </rPr>
      <t>GÉOMÈTRE EXPERT</t>
    </r>
  </si>
  <si>
    <r>
      <rPr>
        <sz val="7.5"/>
        <rFont val="Calibri"/>
        <family val="2"/>
      </rPr>
      <t>01.2.2.2.2</t>
    </r>
  </si>
  <si>
    <r>
      <rPr>
        <sz val="7.5"/>
        <rFont val="Calibri"/>
        <family val="2"/>
      </rPr>
      <t>BASE D'IMPLANTATION</t>
    </r>
  </si>
  <si>
    <r>
      <rPr>
        <sz val="7.5"/>
        <rFont val="Calibri"/>
        <family val="2"/>
      </rPr>
      <t>01.2.2.2.3</t>
    </r>
  </si>
  <si>
    <r>
      <rPr>
        <sz val="7.5"/>
        <rFont val="Calibri"/>
        <family val="2"/>
      </rPr>
      <t>IMPLANTATION</t>
    </r>
  </si>
  <si>
    <r>
      <rPr>
        <sz val="7.5"/>
        <rFont val="Calibri"/>
        <family val="2"/>
      </rPr>
      <t>01.2.2.2.4</t>
    </r>
  </si>
  <si>
    <r>
      <rPr>
        <sz val="7.5"/>
        <rFont val="Calibri"/>
        <family val="2"/>
      </rPr>
      <t>PROCÈS-VERBAL</t>
    </r>
  </si>
  <si>
    <r>
      <rPr>
        <sz val="7.5"/>
        <rFont val="Calibri"/>
        <family val="2"/>
      </rPr>
      <t>01.2.2.3</t>
    </r>
  </si>
  <si>
    <r>
      <rPr>
        <sz val="7.5"/>
        <rFont val="Calibri"/>
        <family val="2"/>
      </rPr>
      <t>OBLIGATIONS LIÉES AU MARCHÉ</t>
    </r>
  </si>
  <si>
    <r>
      <rPr>
        <sz val="7.5"/>
        <rFont val="Calibri"/>
        <family val="2"/>
      </rPr>
      <t>01.2.2.4</t>
    </r>
  </si>
  <si>
    <r>
      <rPr>
        <sz val="7.5"/>
        <rFont val="Calibri"/>
        <family val="2"/>
      </rPr>
      <t xml:space="preserve">ÉTUDES ET PLANS D'EXÉCUTION DES STRUCTURES ET DES
</t>
    </r>
    <r>
      <rPr>
        <sz val="7.5"/>
        <rFont val="Calibri"/>
        <family val="2"/>
      </rPr>
      <t>OUVRAGES</t>
    </r>
  </si>
  <si>
    <r>
      <rPr>
        <sz val="7.5"/>
        <rFont val="Calibri"/>
        <family val="2"/>
      </rPr>
      <t>01.2.2.5</t>
    </r>
  </si>
  <si>
    <r>
      <rPr>
        <sz val="7.5"/>
        <rFont val="Calibri"/>
        <family val="2"/>
      </rPr>
      <t>PLANS DES OUVRAGES EXÉCUTÉS</t>
    </r>
  </si>
  <si>
    <r>
      <rPr>
        <sz val="7.5"/>
        <rFont val="Calibri"/>
        <family val="2"/>
      </rPr>
      <t>Sous-Total HT de GÉNÉRALITÉS</t>
    </r>
  </si>
  <si>
    <r>
      <rPr>
        <sz val="7.5"/>
        <rFont val="Calibri"/>
        <family val="2"/>
      </rPr>
      <t>TRAVAUX DE DEMOLITIONS</t>
    </r>
  </si>
  <si>
    <r>
      <rPr>
        <sz val="7.5"/>
        <rFont val="Calibri"/>
        <family val="2"/>
      </rPr>
      <t>TRAVAUX DE TERRASSEMENTS</t>
    </r>
  </si>
  <si>
    <r>
      <rPr>
        <sz val="7.5"/>
        <rFont val="Calibri"/>
        <family val="2"/>
      </rPr>
      <t>01.2.4.1</t>
    </r>
  </si>
  <si>
    <r>
      <rPr>
        <sz val="7.5"/>
        <rFont val="Calibri"/>
        <family val="2"/>
      </rPr>
      <t>FOUILLES EN PLEINE MASSE</t>
    </r>
  </si>
  <si>
    <r>
      <rPr>
        <sz val="7.5"/>
        <rFont val="Calibri"/>
        <family val="2"/>
      </rPr>
      <t>m³</t>
    </r>
  </si>
  <si>
    <r>
      <rPr>
        <sz val="7.5"/>
        <color rgb="FF808080"/>
        <rFont val="Courier New"/>
        <family val="3"/>
      </rPr>
      <t xml:space="preserve">(23,9x16,5x2,60)+(4,5x10x 2,60)+(2,6+1,9)/2x(20,5+
</t>
    </r>
    <r>
      <rPr>
        <sz val="7.5"/>
        <color rgb="FF808080"/>
        <rFont val="Courier New"/>
        <family val="3"/>
      </rPr>
      <t xml:space="preserve">24+15+4,5+10)-((11x1,1)/
</t>
    </r>
    <r>
      <rPr>
        <sz val="7.5"/>
        <color rgb="FF808080"/>
        <rFont val="Courier New"/>
        <family val="3"/>
      </rPr>
      <t>2x16,5)                   = 1 208,985</t>
    </r>
  </si>
  <si>
    <r>
      <rPr>
        <sz val="7.5"/>
        <color rgb="FF808080"/>
        <rFont val="Courier New"/>
        <family val="3"/>
      </rPr>
      <t>(19,3x21,6x2,60)+(2,6+ 1,9)/2x(25,5x2+19,3x2)    = 1 285,488</t>
    </r>
  </si>
  <si>
    <r>
      <rPr>
        <sz val="7.5"/>
        <rFont val="Calibri"/>
        <family val="2"/>
      </rPr>
      <t>01.2.4.2</t>
    </r>
  </si>
  <si>
    <r>
      <rPr>
        <sz val="7.5"/>
        <rFont val="Calibri"/>
        <family val="2"/>
      </rPr>
      <t xml:space="preserve">FOUILLES COMPLÉMENTAIRES EN TRANCHÉES, RIGOLES, PUITS
</t>
    </r>
    <r>
      <rPr>
        <sz val="7.5"/>
        <rFont val="Calibri"/>
        <family val="2"/>
      </rPr>
      <t>OU EN TROUS</t>
    </r>
  </si>
  <si>
    <r>
      <rPr>
        <sz val="7.5"/>
        <color rgb="FF808080"/>
        <rFont val="Courier New"/>
        <family val="3"/>
      </rPr>
      <t>Gros béton :</t>
    </r>
  </si>
  <si>
    <r>
      <rPr>
        <sz val="7.5"/>
        <color rgb="FF808080"/>
        <rFont val="Courier New"/>
        <family val="3"/>
      </rPr>
      <t>8,800                     =     8,800</t>
    </r>
  </si>
  <si>
    <r>
      <rPr>
        <sz val="7.5"/>
        <color rgb="FF808080"/>
        <rFont val="Courier New"/>
        <family val="3"/>
      </rPr>
      <t>Béton de propreté :</t>
    </r>
  </si>
  <si>
    <r>
      <rPr>
        <sz val="7.5"/>
        <color rgb="FF808080"/>
        <rFont val="Courier New"/>
        <family val="3"/>
      </rPr>
      <t>257,98x0,10               =    25,798</t>
    </r>
  </si>
  <si>
    <r>
      <rPr>
        <sz val="7.5"/>
        <color rgb="FF808080"/>
        <rFont val="Courier New"/>
        <family val="3"/>
      </rPr>
      <t>Semelles isolées :</t>
    </r>
  </si>
  <si>
    <r>
      <rPr>
        <sz val="7.5"/>
        <color rgb="FF808080"/>
        <rFont val="Courier New"/>
        <family val="3"/>
      </rPr>
      <t>4,800                     =     4,800</t>
    </r>
  </si>
  <si>
    <r>
      <rPr>
        <sz val="7.5"/>
        <color rgb="FF808080"/>
        <rFont val="Courier New"/>
        <family val="3"/>
      </rPr>
      <t>99,005                    =    99,005</t>
    </r>
  </si>
  <si>
    <r>
      <rPr>
        <sz val="7.5"/>
        <rFont val="Calibri"/>
        <family val="2"/>
      </rPr>
      <t>01.2.4.3</t>
    </r>
  </si>
  <si>
    <r>
      <rPr>
        <sz val="7.5"/>
        <rFont val="Calibri"/>
        <family val="2"/>
      </rPr>
      <t>MISE À LA TERRE</t>
    </r>
  </si>
  <si>
    <r>
      <rPr>
        <sz val="7.5"/>
        <rFont val="Calibri"/>
        <family val="2"/>
      </rPr>
      <t>01.2.4.4</t>
    </r>
  </si>
  <si>
    <r>
      <rPr>
        <sz val="7.5"/>
        <rFont val="Calibri"/>
        <family val="2"/>
      </rPr>
      <t>REMBLAIEMENT</t>
    </r>
  </si>
  <si>
    <r>
      <rPr>
        <sz val="7.5"/>
        <rFont val="Calibri"/>
        <family val="2"/>
      </rPr>
      <t>01.2.4.5</t>
    </r>
  </si>
  <si>
    <r>
      <rPr>
        <sz val="7.5"/>
        <rFont val="Calibri"/>
        <family val="2"/>
      </rPr>
      <t>ÉVACUATION DES TERRES EXCÉDENTAIRES</t>
    </r>
  </si>
  <si>
    <r>
      <rPr>
        <sz val="7.5"/>
        <rFont val="Calibri"/>
        <family val="2"/>
      </rPr>
      <t>01.2.4.6</t>
    </r>
  </si>
  <si>
    <r>
      <rPr>
        <sz val="7.5"/>
        <rFont val="Calibri"/>
        <family val="2"/>
      </rPr>
      <t>PRÉSENCE D'EAU DANS LA FOUILLE</t>
    </r>
  </si>
  <si>
    <r>
      <rPr>
        <sz val="7.5"/>
        <rFont val="Calibri"/>
        <family val="2"/>
      </rPr>
      <t>Sous-Total HT de TRAVAUX DE TERRASSEMENTS</t>
    </r>
  </si>
  <si>
    <r>
      <rPr>
        <sz val="7.5"/>
        <rFont val="Calibri"/>
        <family val="2"/>
      </rPr>
      <t>FONDATIONS SUPERFICIELLES</t>
    </r>
  </si>
  <si>
    <r>
      <rPr>
        <sz val="7.5"/>
        <rFont val="Calibri"/>
        <family val="2"/>
      </rPr>
      <t>01.2.5.1</t>
    </r>
  </si>
  <si>
    <r>
      <rPr>
        <sz val="7.5"/>
        <rFont val="Calibri"/>
        <family val="2"/>
      </rPr>
      <t>CARACTÉRISTIQUES GÉNÉRALES</t>
    </r>
  </si>
  <si>
    <r>
      <rPr>
        <sz val="7.5"/>
        <rFont val="Calibri"/>
        <family val="2"/>
      </rPr>
      <t>01.2.5.2</t>
    </r>
  </si>
  <si>
    <r>
      <rPr>
        <sz val="7.5"/>
        <rFont val="Calibri"/>
        <family val="2"/>
      </rPr>
      <t>GROS BÉTON</t>
    </r>
  </si>
  <si>
    <r>
      <rPr>
        <sz val="7.5"/>
        <color rgb="FF808080"/>
        <rFont val="Courier New"/>
        <family val="3"/>
      </rPr>
      <t>Sous Si1 :</t>
    </r>
  </si>
  <si>
    <r>
      <rPr>
        <sz val="7.5"/>
        <color rgb="FF808080"/>
        <rFont val="Courier New"/>
        <family val="3"/>
      </rPr>
      <t>2,00x2,00x1,10            =     4,400</t>
    </r>
  </si>
  <si>
    <r>
      <rPr>
        <sz val="7.5"/>
        <color rgb="FF808080"/>
        <rFont val="Courier New"/>
        <family val="3"/>
      </rPr>
      <t>x2                            =     8,800</t>
    </r>
  </si>
  <si>
    <r>
      <rPr>
        <sz val="7.5"/>
        <rFont val="Calibri"/>
        <family val="2"/>
      </rPr>
      <t>01.2.5.3</t>
    </r>
  </si>
  <si>
    <r>
      <rPr>
        <sz val="7.5"/>
        <rFont val="Calibri"/>
        <family val="2"/>
      </rPr>
      <t>BÉTON DE PROPRETÉ</t>
    </r>
  </si>
  <si>
    <r>
      <rPr>
        <sz val="7.5"/>
        <rFont val="Calibri"/>
        <family val="2"/>
      </rPr>
      <t>m²</t>
    </r>
  </si>
  <si>
    <r>
      <rPr>
        <sz val="7.5"/>
        <color rgb="FF808080"/>
        <rFont val="Courier New"/>
        <family val="3"/>
      </rPr>
      <t>Sous semelles filantes :</t>
    </r>
  </si>
  <si>
    <r>
      <rPr>
        <sz val="7.5"/>
        <color rgb="FF808080"/>
        <rFont val="Courier New"/>
        <family val="3"/>
      </rPr>
      <t>(19,32x2)x2,40            =     92,74</t>
    </r>
  </si>
  <si>
    <r>
      <rPr>
        <sz val="7.5"/>
        <color rgb="FF808080"/>
        <rFont val="Courier New"/>
        <family val="3"/>
      </rPr>
      <t>(16,76+12,06)x1,70        =     48,99</t>
    </r>
  </si>
  <si>
    <r>
      <rPr>
        <sz val="7.5"/>
        <color rgb="FF808080"/>
        <rFont val="Courier New"/>
        <family val="3"/>
      </rPr>
      <t>(19,68+14,81)x2,20        =     75,88</t>
    </r>
  </si>
  <si>
    <r>
      <rPr>
        <sz val="7.5"/>
        <color rgb="FF808080"/>
        <rFont val="Courier New"/>
        <family val="3"/>
      </rPr>
      <t>Sous longrines :</t>
    </r>
  </si>
  <si>
    <r>
      <rPr>
        <sz val="7.5"/>
        <color rgb="FF808080"/>
        <rFont val="Courier New"/>
        <family val="3"/>
      </rPr>
      <t>2,70x0,70                 =      1,89</t>
    </r>
  </si>
  <si>
    <r>
      <rPr>
        <sz val="7.5"/>
        <color rgb="FF808080"/>
        <rFont val="Courier New"/>
        <family val="3"/>
      </rPr>
      <t>Sous bêches :</t>
    </r>
  </si>
  <si>
    <r>
      <rPr>
        <sz val="7.5"/>
        <color rgb="FF808080"/>
        <rFont val="Courier New"/>
        <family val="3"/>
      </rPr>
      <t>(10+5,40)x0,70            =     10,78</t>
    </r>
  </si>
  <si>
    <r>
      <rPr>
        <sz val="7.5"/>
        <color rgb="FF808080"/>
        <rFont val="Courier New"/>
        <family val="3"/>
      </rPr>
      <t xml:space="preserve">(3,28+2,29+14,00+20,00)x
</t>
    </r>
    <r>
      <rPr>
        <sz val="7.5"/>
        <color rgb="FF808080"/>
        <rFont val="Courier New"/>
        <family val="3"/>
      </rPr>
      <t>0,70                      =     27,70</t>
    </r>
  </si>
  <si>
    <r>
      <rPr>
        <sz val="7.5"/>
        <rFont val="Calibri"/>
        <family val="2"/>
      </rPr>
      <t>01.2.5.4</t>
    </r>
  </si>
  <si>
    <r>
      <rPr>
        <sz val="7.5"/>
        <rFont val="Calibri"/>
        <family val="2"/>
      </rPr>
      <t>SEMELLES ISOLÉES</t>
    </r>
  </si>
  <si>
    <r>
      <rPr>
        <sz val="7.5"/>
        <rFont val="Calibri"/>
        <family val="2"/>
      </rPr>
      <t>01.2.5.4.1</t>
    </r>
  </si>
  <si>
    <r>
      <rPr>
        <sz val="7.5"/>
        <rFont val="Calibri"/>
        <family val="2"/>
      </rPr>
      <t>BÉTON</t>
    </r>
  </si>
  <si>
    <r>
      <rPr>
        <sz val="7.5"/>
        <color rgb="FF808080"/>
        <rFont val="Courier New"/>
        <family val="3"/>
      </rPr>
      <t>Si1 :</t>
    </r>
  </si>
  <si>
    <r>
      <rPr>
        <sz val="7.5"/>
        <color rgb="FF808080"/>
        <rFont val="Courier New"/>
        <family val="3"/>
      </rPr>
      <t>2,00x2,00x0,60            =     2,400</t>
    </r>
  </si>
  <si>
    <r>
      <rPr>
        <sz val="7.5"/>
        <color rgb="FF808080"/>
        <rFont val="Courier New"/>
        <family val="3"/>
      </rPr>
      <t>x2                            =     4,800</t>
    </r>
  </si>
  <si>
    <r>
      <rPr>
        <sz val="7.5"/>
        <rFont val="Calibri"/>
        <family val="2"/>
      </rPr>
      <t>01.2.5.4.2</t>
    </r>
  </si>
  <si>
    <r>
      <rPr>
        <sz val="7.5"/>
        <rFont val="Calibri"/>
        <family val="2"/>
      </rPr>
      <t>COFFRAGE</t>
    </r>
  </si>
  <si>
    <r>
      <rPr>
        <sz val="7.5"/>
        <color rgb="FF808080"/>
        <rFont val="Courier New"/>
        <family val="3"/>
      </rPr>
      <t>(2,00x4)x0,60             =      4,80</t>
    </r>
  </si>
  <si>
    <r>
      <rPr>
        <sz val="7.5"/>
        <color rgb="FF808080"/>
        <rFont val="Courier New"/>
        <family val="3"/>
      </rPr>
      <t>x2                            =      9,60</t>
    </r>
  </si>
  <si>
    <r>
      <rPr>
        <sz val="7.5"/>
        <rFont val="Calibri"/>
        <family val="2"/>
      </rPr>
      <t>01.2.5.4.3</t>
    </r>
  </si>
  <si>
    <r>
      <rPr>
        <sz val="7.5"/>
        <rFont val="Calibri"/>
        <family val="2"/>
      </rPr>
      <t>ACIERS H.A.</t>
    </r>
  </si>
  <si>
    <r>
      <rPr>
        <sz val="7.5"/>
        <rFont val="Calibri"/>
        <family val="2"/>
      </rPr>
      <t>kg</t>
    </r>
  </si>
  <si>
    <r>
      <rPr>
        <sz val="7.5"/>
        <color rgb="FF808080"/>
        <rFont val="Courier New"/>
        <family val="3"/>
      </rPr>
      <t>2,400x130                 =   312,000</t>
    </r>
  </si>
  <si>
    <r>
      <rPr>
        <sz val="7.5"/>
        <color rgb="FF808080"/>
        <rFont val="Courier New"/>
        <family val="3"/>
      </rPr>
      <t>x2                            =   624,000</t>
    </r>
  </si>
  <si>
    <r>
      <rPr>
        <sz val="7.5"/>
        <rFont val="Calibri"/>
        <family val="2"/>
      </rPr>
      <t>01.2.5.5</t>
    </r>
  </si>
  <si>
    <r>
      <rPr>
        <sz val="7.5"/>
        <rFont val="Calibri"/>
        <family val="2"/>
      </rPr>
      <t>SEMELLES FILANTES</t>
    </r>
  </si>
  <si>
    <r>
      <rPr>
        <sz val="7.5"/>
        <rFont val="Calibri"/>
        <family val="2"/>
      </rPr>
      <t>01.2.5.5.1</t>
    </r>
  </si>
  <si>
    <r>
      <rPr>
        <sz val="7.5"/>
        <color rgb="FF808080"/>
        <rFont val="Courier New"/>
        <family val="3"/>
      </rPr>
      <t>SF1 :</t>
    </r>
  </si>
  <si>
    <r>
      <rPr>
        <sz val="7.5"/>
        <color rgb="FF808080"/>
        <rFont val="Courier New"/>
        <family val="3"/>
      </rPr>
      <t>(19,32x2)x2,40x0,50       =    46,368</t>
    </r>
  </si>
  <si>
    <r>
      <rPr>
        <sz val="7.5"/>
        <color rgb="FF808080"/>
        <rFont val="Courier New"/>
        <family val="3"/>
      </rPr>
      <t>SF2 :</t>
    </r>
  </si>
  <si>
    <r>
      <rPr>
        <sz val="7.5"/>
        <color rgb="FF808080"/>
        <rFont val="Courier New"/>
        <family val="3"/>
      </rPr>
      <t>(16,76+12,06)x1,70x0,30   =    14,698</t>
    </r>
  </si>
  <si>
    <r>
      <rPr>
        <sz val="7.5"/>
        <color rgb="FF808080"/>
        <rFont val="Courier New"/>
        <family val="3"/>
      </rPr>
      <t>SF3 :</t>
    </r>
  </si>
  <si>
    <r>
      <rPr>
        <sz val="7.5"/>
        <color rgb="FF808080"/>
        <rFont val="Courier New"/>
        <family val="3"/>
      </rPr>
      <t>(19,68+14,81)x2,20x0,50   =    37,939</t>
    </r>
  </si>
  <si>
    <r>
      <rPr>
        <sz val="7.5"/>
        <rFont val="Calibri"/>
        <family val="2"/>
      </rPr>
      <t>01.2.5.5.2</t>
    </r>
  </si>
  <si>
    <r>
      <rPr>
        <sz val="7.5"/>
        <color rgb="FF808080"/>
        <rFont val="Courier New"/>
        <family val="3"/>
      </rPr>
      <t>(19,32x2+2,40x2)x0,50     =     21,72</t>
    </r>
  </si>
  <si>
    <r>
      <rPr>
        <sz val="7.5"/>
        <color rgb="FF808080"/>
        <rFont val="Courier New"/>
        <family val="3"/>
      </rPr>
      <t>x2                            =     43,44</t>
    </r>
  </si>
  <si>
    <r>
      <rPr>
        <sz val="7.5"/>
        <color rgb="FF808080"/>
        <rFont val="Courier New"/>
        <family val="3"/>
      </rPr>
      <t>(16,76x2+1,70x2)x0,30         =     11,08</t>
    </r>
  </si>
  <si>
    <r>
      <rPr>
        <sz val="7.5"/>
        <color rgb="FF808080"/>
        <rFont val="Courier New"/>
        <family val="3"/>
      </rPr>
      <t>(12,06x2+1,70x2)x0,30         =      8,26</t>
    </r>
  </si>
  <si>
    <r>
      <rPr>
        <sz val="7.5"/>
        <color rgb="FF808080"/>
        <rFont val="Courier New"/>
        <family val="3"/>
      </rPr>
      <t>(19,68x2+2,20x2)x0,50         =     21,88</t>
    </r>
  </si>
  <si>
    <r>
      <rPr>
        <sz val="7.5"/>
        <color rgb="FF808080"/>
        <rFont val="Courier New"/>
        <family val="3"/>
      </rPr>
      <t>(14,81x2+2,20x2)x0,50         =     17,01</t>
    </r>
  </si>
  <si>
    <r>
      <rPr>
        <sz val="7.5"/>
        <rFont val="Calibri"/>
        <family val="2"/>
      </rPr>
      <t>01.2.5.5.3</t>
    </r>
  </si>
  <si>
    <r>
      <rPr>
        <sz val="7.5"/>
        <color rgb="FF808080"/>
        <rFont val="Courier New"/>
        <family val="3"/>
      </rPr>
      <t>99,005x130                =12 870,650</t>
    </r>
  </si>
  <si>
    <r>
      <rPr>
        <sz val="7.5"/>
        <rFont val="Calibri"/>
        <family val="2"/>
      </rPr>
      <t>01.2.5.6</t>
    </r>
  </si>
  <si>
    <r>
      <rPr>
        <sz val="7.5"/>
        <rFont val="Calibri"/>
        <family val="2"/>
      </rPr>
      <t>FÛTS</t>
    </r>
  </si>
  <si>
    <r>
      <rPr>
        <sz val="7.5"/>
        <rFont val="Calibri"/>
        <family val="2"/>
      </rPr>
      <t>01.2.5.6.1</t>
    </r>
  </si>
  <si>
    <r>
      <rPr>
        <sz val="7.5"/>
        <color rgb="FF808080"/>
        <rFont val="Courier New"/>
        <family val="3"/>
      </rPr>
      <t>0,70x0,70x1,10            =     0,539</t>
    </r>
  </si>
  <si>
    <r>
      <rPr>
        <sz val="7.5"/>
        <color rgb="FF808080"/>
        <rFont val="Courier New"/>
        <family val="3"/>
      </rPr>
      <t>x2                            =     1,078</t>
    </r>
  </si>
  <si>
    <r>
      <rPr>
        <sz val="7.5"/>
        <rFont val="Calibri"/>
        <family val="2"/>
      </rPr>
      <t>01.2.5.6.2</t>
    </r>
  </si>
  <si>
    <r>
      <rPr>
        <sz val="7.5"/>
        <color rgb="FF808080"/>
        <rFont val="Courier New"/>
        <family val="3"/>
      </rPr>
      <t>(0,70x4)x1,10             =      3,08</t>
    </r>
  </si>
  <si>
    <r>
      <rPr>
        <sz val="7.5"/>
        <color rgb="FF808080"/>
        <rFont val="Courier New"/>
        <family val="3"/>
      </rPr>
      <t>x2                            =      6,16</t>
    </r>
  </si>
  <si>
    <r>
      <rPr>
        <sz val="7.5"/>
        <rFont val="Calibri"/>
        <family val="2"/>
      </rPr>
      <t>01.2.5.6.3</t>
    </r>
  </si>
  <si>
    <r>
      <rPr>
        <sz val="7.5"/>
        <color rgb="FF808080"/>
        <rFont val="Courier New"/>
        <family val="3"/>
      </rPr>
      <t>1,078x130                 =   140,140</t>
    </r>
  </si>
  <si>
    <r>
      <rPr>
        <sz val="7.5"/>
        <rFont val="Calibri"/>
        <family val="2"/>
      </rPr>
      <t>01.2.5.7</t>
    </r>
  </si>
  <si>
    <r>
      <rPr>
        <sz val="7.5"/>
        <rFont val="Calibri"/>
        <family val="2"/>
      </rPr>
      <t>LONGRINES</t>
    </r>
  </si>
  <si>
    <r>
      <rPr>
        <sz val="7.5"/>
        <rFont val="Calibri"/>
        <family val="2"/>
      </rPr>
      <t>01.2.5.7.1</t>
    </r>
  </si>
  <si>
    <r>
      <rPr>
        <sz val="7.5"/>
        <color rgb="FF808080"/>
        <rFont val="Courier New"/>
        <family val="3"/>
      </rPr>
      <t>2,70x0,70x0,25            =     0,473</t>
    </r>
  </si>
  <si>
    <r>
      <rPr>
        <sz val="7.5"/>
        <rFont val="Calibri"/>
        <family val="2"/>
      </rPr>
      <t>01.2.5.7.2</t>
    </r>
  </si>
  <si>
    <r>
      <rPr>
        <sz val="7.5"/>
        <color rgb="FF808080"/>
        <rFont val="Courier New"/>
        <family val="3"/>
      </rPr>
      <t>(2,70x0,70)x2             =      3,78</t>
    </r>
  </si>
  <si>
    <r>
      <rPr>
        <sz val="7.5"/>
        <rFont val="Calibri"/>
        <family val="2"/>
      </rPr>
      <t>01.2.5.7.3</t>
    </r>
  </si>
  <si>
    <r>
      <rPr>
        <sz val="7.5"/>
        <color rgb="FF808080"/>
        <rFont val="Courier New"/>
        <family val="3"/>
      </rPr>
      <t>0,473x130                 =    61,490</t>
    </r>
  </si>
  <si>
    <r>
      <rPr>
        <sz val="7.5"/>
        <rFont val="Calibri"/>
        <family val="2"/>
      </rPr>
      <t>01.2.5.8</t>
    </r>
  </si>
  <si>
    <r>
      <rPr>
        <sz val="7.5"/>
        <rFont val="Calibri"/>
        <family val="2"/>
      </rPr>
      <t>BÊCHES</t>
    </r>
  </si>
  <si>
    <r>
      <rPr>
        <sz val="7.5"/>
        <rFont val="Calibri"/>
        <family val="2"/>
      </rPr>
      <t>01.2.5.8.1</t>
    </r>
  </si>
  <si>
    <r>
      <rPr>
        <sz val="7.5"/>
        <color rgb="FF808080"/>
        <rFont val="Courier New"/>
        <family val="3"/>
      </rPr>
      <t>(10+5,40)x0,70x0,25       =     2,695</t>
    </r>
  </si>
  <si>
    <r>
      <rPr>
        <sz val="7.5"/>
        <color rgb="FF808080"/>
        <rFont val="Courier New"/>
        <family val="3"/>
      </rPr>
      <t xml:space="preserve">(3,28+2,29+14,00+20,00)x
</t>
    </r>
    <r>
      <rPr>
        <sz val="7.5"/>
        <color rgb="FF808080"/>
        <rFont val="Courier New"/>
        <family val="3"/>
      </rPr>
      <t>0,70x0,25                 =     6,925</t>
    </r>
  </si>
  <si>
    <r>
      <rPr>
        <sz val="7.5"/>
        <rFont val="Calibri"/>
        <family val="2"/>
      </rPr>
      <t>01.2.5.8.2</t>
    </r>
  </si>
  <si>
    <r>
      <rPr>
        <sz val="7.5"/>
        <color rgb="FF808080"/>
        <rFont val="Courier New"/>
        <family val="3"/>
      </rPr>
      <t>(10+5,40)x0,70x2          =     21,56</t>
    </r>
  </si>
  <si>
    <r>
      <rPr>
        <sz val="7.5"/>
        <color rgb="FF808080"/>
        <rFont val="Courier New"/>
        <family val="3"/>
      </rPr>
      <t xml:space="preserve">(3,28+2,29+14,00+20,00)x
</t>
    </r>
    <r>
      <rPr>
        <sz val="7.5"/>
        <color rgb="FF808080"/>
        <rFont val="Courier New"/>
        <family val="3"/>
      </rPr>
      <t>0,70x2                    =     55,40</t>
    </r>
  </si>
  <si>
    <r>
      <rPr>
        <sz val="7.5"/>
        <rFont val="Calibri"/>
        <family val="2"/>
      </rPr>
      <t>01.2.5.8.3</t>
    </r>
  </si>
  <si>
    <r>
      <rPr>
        <sz val="7.5"/>
        <color rgb="FF808080"/>
        <rFont val="Courier New"/>
        <family val="3"/>
      </rPr>
      <t>9,620x100                 =   962,000</t>
    </r>
  </si>
  <si>
    <r>
      <rPr>
        <sz val="7.5"/>
        <rFont val="Calibri"/>
        <family val="2"/>
      </rPr>
      <t>Sous-Total HT de FONDATIONS SUPERFICIELLES</t>
    </r>
  </si>
  <si>
    <r>
      <rPr>
        <sz val="7.5"/>
        <rFont val="Calibri"/>
        <family val="2"/>
      </rPr>
      <t>INFASTRUCTURE</t>
    </r>
  </si>
  <si>
    <r>
      <rPr>
        <sz val="7.5"/>
        <rFont val="Calibri"/>
        <family val="2"/>
      </rPr>
      <t>01.2.6.1</t>
    </r>
  </si>
  <si>
    <r>
      <rPr>
        <sz val="7.5"/>
        <rFont val="Calibri"/>
        <family val="2"/>
      </rPr>
      <t>VOILES</t>
    </r>
  </si>
  <si>
    <r>
      <rPr>
        <sz val="7.5"/>
        <rFont val="Calibri"/>
        <family val="2"/>
      </rPr>
      <t>01.2.6.1.1</t>
    </r>
  </si>
  <si>
    <r>
      <rPr>
        <sz val="7.5"/>
        <color rgb="FF808080"/>
        <rFont val="Courier New"/>
        <family val="3"/>
      </rPr>
      <t xml:space="preserve">(13,20+19,70+13,10)x3,00x
</t>
    </r>
    <r>
      <rPr>
        <sz val="7.5"/>
        <color rgb="FF808080"/>
        <rFont val="Courier New"/>
        <family val="3"/>
      </rPr>
      <t>0,25                      =    34,500</t>
    </r>
  </si>
  <si>
    <r>
      <rPr>
        <sz val="7.5"/>
        <color rgb="FF808080"/>
        <rFont val="Courier New"/>
        <family val="3"/>
      </rPr>
      <t>(17,70x2+18,10)x3,00x0,25 =    40,125</t>
    </r>
  </si>
  <si>
    <r>
      <rPr>
        <sz val="7.5"/>
        <rFont val="Calibri"/>
        <family val="2"/>
      </rPr>
      <t>01.2.6.1.2</t>
    </r>
  </si>
  <si>
    <r>
      <rPr>
        <sz val="7.5"/>
        <color rgb="FF808080"/>
        <rFont val="Courier New"/>
        <family val="3"/>
      </rPr>
      <t xml:space="preserve">(13,20+19,70+13,10)x3,00x
</t>
    </r>
    <r>
      <rPr>
        <sz val="7.5"/>
        <color rgb="FF808080"/>
        <rFont val="Courier New"/>
        <family val="3"/>
      </rPr>
      <t>2                         =    276,00</t>
    </r>
  </si>
  <si>
    <r>
      <rPr>
        <sz val="7.5"/>
        <color rgb="FF808080"/>
        <rFont val="Courier New"/>
        <family val="3"/>
      </rPr>
      <t>(17,70x2+18,10)x3,00x2    =    321,00</t>
    </r>
  </si>
  <si>
    <r>
      <rPr>
        <sz val="7.5"/>
        <rFont val="Calibri"/>
        <family val="2"/>
      </rPr>
      <t>01.2.6.1.3</t>
    </r>
  </si>
  <si>
    <r>
      <rPr>
        <sz val="7.5"/>
        <color rgb="FF808080"/>
        <rFont val="Courier New"/>
        <family val="3"/>
      </rPr>
      <t>74,625x110x(1/3)          = 2 736,250</t>
    </r>
  </si>
  <si>
    <r>
      <rPr>
        <sz val="7.5"/>
        <rFont val="Calibri"/>
        <family val="2"/>
      </rPr>
      <t>01.2.6.1.4</t>
    </r>
  </si>
  <si>
    <r>
      <rPr>
        <sz val="7.5"/>
        <rFont val="Calibri"/>
        <family val="2"/>
      </rPr>
      <t>ACIERS T.S.</t>
    </r>
  </si>
  <si>
    <r>
      <rPr>
        <sz val="7.5"/>
        <color rgb="FF808080"/>
        <rFont val="Courier New"/>
        <family val="3"/>
      </rPr>
      <t>74,625x110x(2/3)          = 5 472,500</t>
    </r>
  </si>
  <si>
    <r>
      <rPr>
        <sz val="7.5"/>
        <rFont val="Calibri"/>
        <family val="2"/>
      </rPr>
      <t>01.2.6.2</t>
    </r>
  </si>
  <si>
    <r>
      <rPr>
        <sz val="7.5"/>
        <rFont val="Calibri"/>
        <family val="2"/>
      </rPr>
      <t>POTEAUX</t>
    </r>
  </si>
  <si>
    <r>
      <rPr>
        <sz val="7.5"/>
        <rFont val="Calibri"/>
        <family val="2"/>
      </rPr>
      <t>01.2.6.2.1</t>
    </r>
  </si>
  <si>
    <r>
      <rPr>
        <sz val="7.5"/>
        <color rgb="FF808080"/>
        <rFont val="Courier New"/>
        <family val="3"/>
      </rPr>
      <t>(0,50x0,50x3,00)x9        =     6,750</t>
    </r>
  </si>
  <si>
    <r>
      <rPr>
        <sz val="7.5"/>
        <color rgb="FF808080"/>
        <rFont val="Courier New"/>
        <family val="3"/>
      </rPr>
      <t>(0,60x0,60x3,00)x8        =     8,640</t>
    </r>
  </si>
  <si>
    <r>
      <rPr>
        <sz val="7.5"/>
        <rFont val="Calibri"/>
        <family val="2"/>
      </rPr>
      <t>01.2.6.2.2</t>
    </r>
  </si>
  <si>
    <r>
      <rPr>
        <sz val="7.5"/>
        <color rgb="FF808080"/>
        <rFont val="Courier New"/>
        <family val="3"/>
      </rPr>
      <t>(0,50x3)x3,00x9           =     40,50</t>
    </r>
  </si>
  <si>
    <r>
      <rPr>
        <sz val="7.5"/>
        <color rgb="FF808080"/>
        <rFont val="Courier New"/>
        <family val="3"/>
      </rPr>
      <t>(0,60x3)x3,00x8           =     43,20</t>
    </r>
  </si>
  <si>
    <r>
      <rPr>
        <sz val="7.5"/>
        <rFont val="Calibri"/>
        <family val="2"/>
      </rPr>
      <t>01.2.6.2.3</t>
    </r>
  </si>
  <si>
    <r>
      <rPr>
        <sz val="7.5"/>
        <color rgb="FF808080"/>
        <rFont val="Courier New"/>
        <family val="3"/>
      </rPr>
      <t>15,390x150                = 2 308,500</t>
    </r>
  </si>
  <si>
    <r>
      <rPr>
        <sz val="7.5"/>
        <rFont val="Calibri"/>
        <family val="2"/>
      </rPr>
      <t>01.2.6.3</t>
    </r>
  </si>
  <si>
    <r>
      <rPr>
        <sz val="7.5"/>
        <rFont val="Calibri"/>
        <family val="2"/>
      </rPr>
      <t>POSE DE PLATINES DE PRÉ-SCELLEMENT</t>
    </r>
  </si>
  <si>
    <r>
      <rPr>
        <sz val="7.5"/>
        <rFont val="Calibri"/>
        <family val="2"/>
      </rPr>
      <t>u</t>
    </r>
  </si>
  <si>
    <r>
      <rPr>
        <sz val="7.5"/>
        <color rgb="FF808080"/>
        <rFont val="Courier New"/>
        <family val="3"/>
      </rPr>
      <t>11+8                      =        19</t>
    </r>
  </si>
  <si>
    <r>
      <rPr>
        <sz val="7.5"/>
        <rFont val="Calibri"/>
        <family val="2"/>
      </rPr>
      <t>01.2.6.4</t>
    </r>
  </si>
  <si>
    <r>
      <rPr>
        <sz val="7.5"/>
        <rFont val="Calibri"/>
        <family val="2"/>
      </rPr>
      <t>DALLAGE SUR TERRE-PLEIN</t>
    </r>
  </si>
  <si>
    <r>
      <rPr>
        <sz val="7.5"/>
        <color rgb="FF808080"/>
        <rFont val="Courier New"/>
        <family val="3"/>
      </rPr>
      <t>22,8x13,2+10x6,2          =    362,96</t>
    </r>
  </si>
  <si>
    <r>
      <rPr>
        <sz val="7.5"/>
        <color rgb="FF808080"/>
        <rFont val="Courier New"/>
        <family val="3"/>
      </rPr>
      <t>650,74                    =    650,74</t>
    </r>
  </si>
  <si>
    <r>
      <rPr>
        <sz val="7.5"/>
        <rFont val="Calibri"/>
        <family val="2"/>
      </rPr>
      <t>01.2.6.5</t>
    </r>
  </si>
  <si>
    <r>
      <rPr>
        <sz val="7.5"/>
        <rFont val="Calibri"/>
        <family val="2"/>
      </rPr>
      <t>CAILLEBOTIS</t>
    </r>
  </si>
  <si>
    <r>
      <rPr>
        <sz val="7.5"/>
        <rFont val="Calibri"/>
        <family val="2"/>
      </rPr>
      <t>ml</t>
    </r>
  </si>
  <si>
    <r>
      <rPr>
        <sz val="7.5"/>
        <color rgb="FF808080"/>
        <rFont val="Courier New"/>
        <family val="3"/>
      </rPr>
      <t>13,20+18,1                =     31,30</t>
    </r>
  </si>
  <si>
    <r>
      <rPr>
        <sz val="7.5"/>
        <rFont val="Calibri"/>
        <family val="2"/>
      </rPr>
      <t>01.2.6.6</t>
    </r>
  </si>
  <si>
    <r>
      <rPr>
        <sz val="7.5"/>
        <rFont val="Calibri"/>
        <family val="2"/>
      </rPr>
      <t>IMPREMEABILISATION DES MURS ENTERRES</t>
    </r>
  </si>
  <si>
    <r>
      <rPr>
        <sz val="7.5"/>
        <rFont val="Calibri"/>
        <family val="2"/>
      </rPr>
      <t>Sous-Total HT de INFASTRUCTURE</t>
    </r>
  </si>
  <si>
    <r>
      <rPr>
        <sz val="7.5"/>
        <rFont val="Calibri"/>
        <family val="2"/>
      </rPr>
      <t>MONTANT HT - 01 - GROS-OEUVRE</t>
    </r>
  </si>
  <si>
    <r>
      <rPr>
        <sz val="7.5"/>
        <rFont val="Calibri"/>
        <family val="2"/>
      </rPr>
      <t>MONTANT TVA - 20,00%</t>
    </r>
  </si>
  <si>
    <r>
      <rPr>
        <sz val="7.5"/>
        <rFont val="Calibri"/>
        <family val="2"/>
      </rPr>
      <t>MONTANT TTC - 01 - GROS-OEUVRE</t>
    </r>
  </si>
  <si>
    <t>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</si>
</sst>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/mm/yyyy;@"/>
    <numFmt numFmtId="165" formatCode="000"/>
    <numFmt numFmtId="166" formatCode="00"/>
    <numFmt numFmtId="167" formatCode="yy\.m\.d;@"/>
    <numFmt numFmtId="168" formatCode="#,##0.000"/>
    <numFmt numFmtId="169" formatCode="0.000"/>
  </numFmts>
  <fonts count="33" x14ac:knownFonts="1">
    <font>
      <sz val="10"/>
      <color rgb="FF000000"/>
      <name val="Times New Roman"/>
      <charset val="204"/>
    </font>
    <font>
      <sz val="20"/>
      <name val="Arial"/>
    </font>
    <font>
      <sz val="10"/>
      <name val="Arial"/>
    </font>
    <font>
      <sz val="8"/>
      <name val="Arial"/>
    </font>
    <font>
      <sz val="8"/>
      <color rgb="FF000000"/>
      <name val="Arial"/>
      <family val="2"/>
    </font>
    <font>
      <sz val="11"/>
      <name val="Arial"/>
    </font>
    <font>
      <sz val="20"/>
      <color rgb="FF000000"/>
      <name val="Arial"/>
      <family val="2"/>
    </font>
    <font>
      <sz val="7.5"/>
      <name val="Arial"/>
    </font>
    <font>
      <b/>
      <sz val="13.5"/>
      <name val="Century Gothic"/>
    </font>
    <font>
      <b/>
      <sz val="10.5"/>
      <name val="Century Gothic"/>
    </font>
    <font>
      <b/>
      <sz val="9"/>
      <name val="Century Gothic"/>
    </font>
    <font>
      <b/>
      <sz val="7.5"/>
      <name val="Century Gothic"/>
    </font>
    <font>
      <sz val="7.5"/>
      <color rgb="FF000000"/>
      <name val="Calibri"/>
      <family val="2"/>
    </font>
    <font>
      <sz val="7.5"/>
      <name val="Calibri"/>
    </font>
    <font>
      <sz val="7.5"/>
      <name val="Courier New"/>
    </font>
    <font>
      <b/>
      <sz val="14"/>
      <name val="Times New Roman"/>
      <family val="1"/>
    </font>
    <font>
      <sz val="14"/>
      <name val="Times New Roman"/>
      <family val="1"/>
    </font>
    <font>
      <sz val="25"/>
      <name val="Arial"/>
      <family val="2"/>
    </font>
    <font>
      <sz val="2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20"/>
      <name val="Times New Roman"/>
      <family val="1"/>
    </font>
    <font>
      <i/>
      <sz val="11"/>
      <name val="Times New Roman"/>
      <family val="1"/>
    </font>
    <font>
      <sz val="11"/>
      <name val="Arial"/>
      <family val="2"/>
    </font>
    <font>
      <sz val="7.5"/>
      <name val="Arial"/>
      <family val="2"/>
    </font>
    <font>
      <b/>
      <sz val="13.5"/>
      <name val="Century Gothic"/>
      <family val="2"/>
    </font>
    <font>
      <b/>
      <sz val="10.5"/>
      <color rgb="FF3D3B39"/>
      <name val="Century Gothic"/>
      <family val="2"/>
    </font>
    <font>
      <b/>
      <sz val="9"/>
      <name val="Century Gothic"/>
      <family val="2"/>
    </font>
    <font>
      <b/>
      <sz val="9"/>
      <color rgb="FFFF0000"/>
      <name val="Century Gothic"/>
      <family val="2"/>
    </font>
    <font>
      <b/>
      <sz val="7.5"/>
      <name val="Century Gothic"/>
      <family val="2"/>
    </font>
    <font>
      <sz val="7.5"/>
      <name val="Calibri"/>
      <family val="2"/>
    </font>
    <font>
      <sz val="7.5"/>
      <color rgb="FF808080"/>
      <name val="Calibri"/>
      <family val="2"/>
    </font>
    <font>
      <sz val="7.5"/>
      <color rgb="FF808080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rgb="FFD7D7D7"/>
      </patternFill>
    </fill>
    <fill>
      <patternFill patternType="solid">
        <fgColor rgb="FFF5F5F5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636363"/>
      </left>
      <right/>
      <top style="thin">
        <color rgb="FF636363"/>
      </top>
      <bottom/>
      <diagonal/>
    </border>
    <border>
      <left/>
      <right/>
      <top style="thin">
        <color rgb="FF636363"/>
      </top>
      <bottom/>
      <diagonal/>
    </border>
    <border>
      <left/>
      <right style="thin">
        <color rgb="FF636363"/>
      </right>
      <top style="thin">
        <color rgb="FF636363"/>
      </top>
      <bottom/>
      <diagonal/>
    </border>
    <border>
      <left style="thin">
        <color rgb="FF636363"/>
      </left>
      <right/>
      <top/>
      <bottom style="thin">
        <color rgb="FF636363"/>
      </bottom>
      <diagonal/>
    </border>
    <border>
      <left/>
      <right/>
      <top/>
      <bottom style="thin">
        <color rgb="FF636363"/>
      </bottom>
      <diagonal/>
    </border>
    <border>
      <left/>
      <right style="thin">
        <color rgb="FF636363"/>
      </right>
      <top/>
      <bottom style="thin">
        <color rgb="FF636363"/>
      </bottom>
      <diagonal/>
    </border>
    <border>
      <left style="thin">
        <color rgb="FF636363"/>
      </left>
      <right/>
      <top style="thin">
        <color rgb="FF636363"/>
      </top>
      <bottom style="thin">
        <color rgb="FF636363"/>
      </bottom>
      <diagonal/>
    </border>
    <border>
      <left/>
      <right/>
      <top style="thin">
        <color rgb="FF636363"/>
      </top>
      <bottom style="thin">
        <color rgb="FF636363"/>
      </bottom>
      <diagonal/>
    </border>
    <border>
      <left/>
      <right style="thin">
        <color rgb="FF636363"/>
      </right>
      <top style="thin">
        <color rgb="FF636363"/>
      </top>
      <bottom style="thin">
        <color rgb="FF636363"/>
      </bottom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</borders>
  <cellStyleXfs count="1">
    <xf numFmtId="0" fontId="0" fillId="0" borderId="0"/>
  </cellStyleXfs>
  <cellXfs count="128">
    <xf numFmtId="0" fontId="0" fillId="0" borderId="0" xfId="0" applyFill="1" applyBorder="1" applyAlignment="1">
      <alignment horizontal="left" vertical="top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0" fillId="0" borderId="14" xfId="0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wrapText="1"/>
    </xf>
    <xf numFmtId="0" fontId="0" fillId="0" borderId="14" xfId="0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 indent="3"/>
    </xf>
    <xf numFmtId="0" fontId="2" fillId="0" borderId="8" xfId="0" applyFont="1" applyFill="1" applyBorder="1" applyAlignment="1">
      <alignment horizontal="left" vertical="top" wrapText="1" indent="3"/>
    </xf>
    <xf numFmtId="0" fontId="2" fillId="0" borderId="8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top" wrapText="1" indent="2"/>
    </xf>
    <xf numFmtId="0" fontId="1" fillId="0" borderId="8" xfId="0" applyFont="1" applyFill="1" applyBorder="1" applyAlignment="1">
      <alignment horizontal="left" vertical="top" wrapText="1" indent="3"/>
    </xf>
    <xf numFmtId="0" fontId="1" fillId="0" borderId="8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left" vertical="top" wrapText="1" indent="1"/>
    </xf>
    <xf numFmtId="0" fontId="11" fillId="2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 indent="1"/>
    </xf>
    <xf numFmtId="0" fontId="13" fillId="0" borderId="0" xfId="0" applyFont="1" applyFill="1" applyBorder="1" applyAlignment="1">
      <alignment horizontal="left" vertical="center" wrapText="1" indent="1"/>
    </xf>
    <xf numFmtId="0" fontId="13" fillId="0" borderId="0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0" fillId="0" borderId="6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 indent="2"/>
    </xf>
    <xf numFmtId="0" fontId="2" fillId="0" borderId="3" xfId="0" applyFont="1" applyFill="1" applyBorder="1" applyAlignment="1">
      <alignment horizontal="left" vertical="top" wrapText="1" indent="2"/>
    </xf>
    <xf numFmtId="0" fontId="2" fillId="0" borderId="11" xfId="0" applyFont="1" applyFill="1" applyBorder="1" applyAlignment="1">
      <alignment horizontal="left" vertical="top" wrapText="1" indent="2"/>
    </xf>
    <xf numFmtId="0" fontId="2" fillId="0" borderId="12" xfId="0" applyFont="1" applyFill="1" applyBorder="1" applyAlignment="1">
      <alignment horizontal="left" vertical="top" wrapText="1" indent="2"/>
    </xf>
    <xf numFmtId="0" fontId="2" fillId="0" borderId="3" xfId="0" applyFont="1" applyFill="1" applyBorder="1" applyAlignment="1">
      <alignment horizontal="left" vertical="top" wrapText="1" indent="1"/>
    </xf>
    <xf numFmtId="0" fontId="2" fillId="0" borderId="12" xfId="0" applyFont="1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" fillId="0" borderId="10" xfId="0" applyFont="1" applyFill="1" applyBorder="1" applyAlignment="1">
      <alignment horizontal="left" vertical="top" wrapText="1" indent="2"/>
    </xf>
    <xf numFmtId="0" fontId="2" fillId="0" borderId="13" xfId="0" applyFont="1" applyFill="1" applyBorder="1" applyAlignment="1">
      <alignment horizontal="left" vertical="top" wrapText="1" indent="2"/>
    </xf>
    <xf numFmtId="0" fontId="0" fillId="0" borderId="12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shrinkToFit="1"/>
    </xf>
    <xf numFmtId="164" fontId="4" fillId="0" borderId="13" xfId="0" applyNumberFormat="1" applyFont="1" applyFill="1" applyBorder="1" applyAlignment="1">
      <alignment horizontal="left" vertical="top" shrinkToFit="1"/>
    </xf>
    <xf numFmtId="0" fontId="3" fillId="0" borderId="13" xfId="0" applyFont="1" applyFill="1" applyBorder="1" applyAlignment="1">
      <alignment horizontal="left" vertical="top" wrapText="1" indent="1"/>
    </xf>
    <xf numFmtId="0" fontId="0" fillId="0" borderId="13" xfId="0" applyFill="1" applyBorder="1" applyAlignment="1">
      <alignment horizontal="left" wrapText="1"/>
    </xf>
    <xf numFmtId="0" fontId="0" fillId="0" borderId="14" xfId="0" applyFill="1" applyBorder="1" applyAlignment="1">
      <alignment horizontal="left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 indent="3"/>
    </xf>
    <xf numFmtId="0" fontId="3" fillId="0" borderId="14" xfId="0" applyFont="1" applyFill="1" applyBorder="1" applyAlignment="1">
      <alignment horizontal="left" vertical="top" wrapText="1" indent="3"/>
    </xf>
    <xf numFmtId="0" fontId="0" fillId="0" borderId="10" xfId="0" applyFill="1" applyBorder="1" applyAlignment="1">
      <alignment horizontal="left" wrapText="1"/>
    </xf>
    <xf numFmtId="0" fontId="0" fillId="0" borderId="10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 indent="1"/>
    </xf>
    <xf numFmtId="0" fontId="2" fillId="0" borderId="13" xfId="0" applyFont="1" applyFill="1" applyBorder="1" applyAlignment="1">
      <alignment horizontal="left" vertical="top" wrapText="1" indent="1"/>
    </xf>
    <xf numFmtId="0" fontId="2" fillId="0" borderId="14" xfId="0" applyFont="1" applyFill="1" applyBorder="1" applyAlignment="1">
      <alignment horizontal="left" vertical="top" wrapText="1" indent="1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 indent="2"/>
    </xf>
    <xf numFmtId="0" fontId="5" fillId="0" borderId="10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165" fontId="6" fillId="0" borderId="10" xfId="0" applyNumberFormat="1" applyFont="1" applyFill="1" applyBorder="1" applyAlignment="1">
      <alignment horizontal="left" vertical="top" indent="2" shrinkToFit="1"/>
    </xf>
    <xf numFmtId="165" fontId="6" fillId="0" borderId="14" xfId="0" applyNumberFormat="1" applyFont="1" applyFill="1" applyBorder="1" applyAlignment="1">
      <alignment horizontal="left" vertical="top" indent="2" shrinkToFit="1"/>
    </xf>
    <xf numFmtId="0" fontId="7" fillId="0" borderId="11" xfId="0" applyFont="1" applyFill="1" applyBorder="1" applyAlignment="1">
      <alignment horizontal="left" vertical="top" wrapText="1" indent="3"/>
    </xf>
    <xf numFmtId="0" fontId="7" fillId="0" borderId="12" xfId="0" applyFont="1" applyFill="1" applyBorder="1" applyAlignment="1">
      <alignment horizontal="left" vertical="top" wrapText="1" indent="3"/>
    </xf>
    <xf numFmtId="0" fontId="7" fillId="0" borderId="15" xfId="0" applyFont="1" applyFill="1" applyBorder="1" applyAlignment="1">
      <alignment horizontal="left" vertical="top" wrapText="1" indent="3"/>
    </xf>
    <xf numFmtId="0" fontId="8" fillId="0" borderId="16" xfId="0" applyFont="1" applyFill="1" applyBorder="1" applyAlignment="1">
      <alignment horizontal="center" vertical="top" wrapText="1"/>
    </xf>
    <xf numFmtId="0" fontId="8" fillId="0" borderId="17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20" xfId="0" applyFont="1" applyFill="1" applyBorder="1" applyAlignment="1">
      <alignment horizontal="center" vertical="top" wrapText="1"/>
    </xf>
    <xf numFmtId="0" fontId="9" fillId="0" borderId="21" xfId="0" applyFont="1" applyFill="1" applyBorder="1" applyAlignment="1">
      <alignment horizontal="center" vertical="top" wrapText="1"/>
    </xf>
    <xf numFmtId="0" fontId="10" fillId="0" borderId="22" xfId="0" applyFont="1" applyFill="1" applyBorder="1" applyAlignment="1">
      <alignment horizontal="center" vertical="top" wrapText="1"/>
    </xf>
    <xf numFmtId="0" fontId="10" fillId="0" borderId="23" xfId="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left" vertical="top" wrapText="1" indent="1"/>
    </xf>
    <xf numFmtId="166" fontId="12" fillId="0" borderId="0" xfId="0" applyNumberFormat="1" applyFont="1" applyFill="1" applyBorder="1" applyAlignment="1">
      <alignment horizontal="left" vertical="center" shrinkToFit="1"/>
    </xf>
    <xf numFmtId="0" fontId="13" fillId="0" borderId="0" xfId="0" applyFont="1" applyFill="1" applyBorder="1" applyAlignment="1">
      <alignment horizontal="left" vertical="center" wrapText="1"/>
    </xf>
    <xf numFmtId="167" fontId="12" fillId="0" borderId="0" xfId="0" applyNumberFormat="1" applyFont="1" applyFill="1" applyBorder="1" applyAlignment="1">
      <alignment horizontal="left" vertical="center" shrinkToFit="1"/>
    </xf>
    <xf numFmtId="0" fontId="13" fillId="0" borderId="0" xfId="0" applyFont="1" applyFill="1" applyBorder="1" applyAlignment="1">
      <alignment horizontal="left" vertical="top" wrapText="1" indent="1"/>
    </xf>
    <xf numFmtId="1" fontId="12" fillId="0" borderId="0" xfId="0" applyNumberFormat="1" applyFont="1" applyFill="1" applyBorder="1" applyAlignment="1">
      <alignment horizontal="right" vertical="center" shrinkToFit="1"/>
    </xf>
    <xf numFmtId="0" fontId="13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right" vertical="top" wrapText="1"/>
    </xf>
    <xf numFmtId="1" fontId="12" fillId="0" borderId="0" xfId="0" applyNumberFormat="1" applyFont="1" applyFill="1" applyBorder="1" applyAlignment="1">
      <alignment horizontal="right" vertical="top" shrinkToFit="1"/>
    </xf>
    <xf numFmtId="0" fontId="13" fillId="0" borderId="25" xfId="0" applyFont="1" applyFill="1" applyBorder="1" applyAlignment="1">
      <alignment horizontal="left" vertical="top" wrapText="1"/>
    </xf>
    <xf numFmtId="0" fontId="13" fillId="0" borderId="26" xfId="0" applyFont="1" applyFill="1" applyBorder="1" applyAlignment="1">
      <alignment horizontal="left" vertical="top" wrapText="1" indent="1"/>
    </xf>
    <xf numFmtId="0" fontId="0" fillId="3" borderId="0" xfId="0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left" vertical="center" wrapText="1" indent="2"/>
    </xf>
    <xf numFmtId="167" fontId="12" fillId="0" borderId="0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 wrapText="1" indent="1"/>
    </xf>
    <xf numFmtId="168" fontId="12" fillId="0" borderId="0" xfId="0" applyNumberFormat="1" applyFont="1" applyFill="1" applyBorder="1" applyAlignment="1">
      <alignment horizontal="right" vertical="top" shrinkToFit="1"/>
    </xf>
    <xf numFmtId="169" fontId="12" fillId="0" borderId="0" xfId="0" applyNumberFormat="1" applyFont="1" applyFill="1" applyBorder="1" applyAlignment="1">
      <alignment horizontal="right" vertical="top" shrinkToFit="1"/>
    </xf>
    <xf numFmtId="0" fontId="11" fillId="0" borderId="0" xfId="0" applyFont="1" applyFill="1" applyBorder="1" applyAlignment="1">
      <alignment horizontal="right" vertical="top" wrapText="1" indent="4"/>
    </xf>
    <xf numFmtId="0" fontId="13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wrapText="1"/>
    </xf>
    <xf numFmtId="0" fontId="0" fillId="4" borderId="0" xfId="0" applyFill="1" applyBorder="1" applyAlignment="1">
      <alignment horizontal="left" vertical="center" wrapText="1"/>
    </xf>
    <xf numFmtId="0" fontId="0" fillId="4" borderId="0" xfId="0" applyFill="1" applyBorder="1" applyAlignment="1">
      <alignment horizontal="left" vertical="top"/>
    </xf>
    <xf numFmtId="0" fontId="0" fillId="4" borderId="0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3708</xdr:colOff>
      <xdr:row>0</xdr:row>
      <xdr:rowOff>172719</xdr:rowOff>
    </xdr:from>
    <xdr:ext cx="5873750" cy="1144905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5873750" cy="1144905"/>
        </a:xfrm>
        <a:custGeom>
          <a:avLst/>
          <a:gdLst/>
          <a:ahLst/>
          <a:cxnLst/>
          <a:rect l="0" t="0" r="0" b="0"/>
          <a:pathLst>
            <a:path w="5873750" h="1144905">
              <a:moveTo>
                <a:pt x="5854522" y="0"/>
              </a:moveTo>
              <a:lnTo>
                <a:pt x="2941904" y="0"/>
              </a:lnTo>
              <a:lnTo>
                <a:pt x="2923667" y="0"/>
              </a:lnTo>
              <a:lnTo>
                <a:pt x="2923616" y="18288"/>
              </a:lnTo>
              <a:lnTo>
                <a:pt x="2923616" y="19761"/>
              </a:lnTo>
              <a:lnTo>
                <a:pt x="2923616" y="1126490"/>
              </a:lnTo>
              <a:lnTo>
                <a:pt x="36576" y="1126490"/>
              </a:lnTo>
              <a:lnTo>
                <a:pt x="18288" y="1126490"/>
              </a:lnTo>
              <a:lnTo>
                <a:pt x="18288" y="19812"/>
              </a:lnTo>
              <a:lnTo>
                <a:pt x="18288" y="18288"/>
              </a:lnTo>
              <a:lnTo>
                <a:pt x="36576" y="18288"/>
              </a:lnTo>
              <a:lnTo>
                <a:pt x="2923616" y="18288"/>
              </a:lnTo>
              <a:lnTo>
                <a:pt x="2923616" y="0"/>
              </a:lnTo>
              <a:lnTo>
                <a:pt x="36576" y="0"/>
              </a:lnTo>
              <a:lnTo>
                <a:pt x="18288" y="0"/>
              </a:lnTo>
              <a:lnTo>
                <a:pt x="0" y="0"/>
              </a:lnTo>
              <a:lnTo>
                <a:pt x="0" y="18288"/>
              </a:lnTo>
              <a:lnTo>
                <a:pt x="0" y="19761"/>
              </a:lnTo>
              <a:lnTo>
                <a:pt x="0" y="1126490"/>
              </a:lnTo>
              <a:lnTo>
                <a:pt x="0" y="1144778"/>
              </a:lnTo>
              <a:lnTo>
                <a:pt x="18288" y="1144778"/>
              </a:lnTo>
              <a:lnTo>
                <a:pt x="5854522" y="1144778"/>
              </a:lnTo>
              <a:lnTo>
                <a:pt x="5854522" y="1126490"/>
              </a:lnTo>
              <a:lnTo>
                <a:pt x="2941904" y="1126490"/>
              </a:lnTo>
              <a:lnTo>
                <a:pt x="2941904" y="19812"/>
              </a:lnTo>
              <a:lnTo>
                <a:pt x="2941904" y="18288"/>
              </a:lnTo>
              <a:lnTo>
                <a:pt x="5854522" y="18288"/>
              </a:lnTo>
              <a:lnTo>
                <a:pt x="5854522" y="0"/>
              </a:lnTo>
              <a:close/>
            </a:path>
            <a:path w="5873750" h="1144905">
              <a:moveTo>
                <a:pt x="5873242" y="0"/>
              </a:moveTo>
              <a:lnTo>
                <a:pt x="5854649" y="0"/>
              </a:lnTo>
              <a:lnTo>
                <a:pt x="5854649" y="18288"/>
              </a:lnTo>
              <a:lnTo>
                <a:pt x="5854649" y="19761"/>
              </a:lnTo>
              <a:lnTo>
                <a:pt x="5854649" y="1126490"/>
              </a:lnTo>
              <a:lnTo>
                <a:pt x="5854649" y="1144778"/>
              </a:lnTo>
              <a:lnTo>
                <a:pt x="5873242" y="1144778"/>
              </a:lnTo>
              <a:lnTo>
                <a:pt x="5873242" y="1126490"/>
              </a:lnTo>
              <a:lnTo>
                <a:pt x="5873242" y="19812"/>
              </a:lnTo>
              <a:lnTo>
                <a:pt x="5873242" y="18288"/>
              </a:lnTo>
              <a:lnTo>
                <a:pt x="5873242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3708</xdr:colOff>
      <xdr:row>1</xdr:row>
      <xdr:rowOff>164845</xdr:rowOff>
    </xdr:from>
    <xdr:ext cx="5873750" cy="10382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5873750" cy="1038225"/>
        </a:xfrm>
        <a:custGeom>
          <a:avLst/>
          <a:gdLst/>
          <a:ahLst/>
          <a:cxnLst/>
          <a:rect l="0" t="0" r="0" b="0"/>
          <a:pathLst>
            <a:path w="5873750" h="1038225">
              <a:moveTo>
                <a:pt x="5854573" y="1019937"/>
              </a:moveTo>
              <a:lnTo>
                <a:pt x="36576" y="1019937"/>
              </a:lnTo>
              <a:lnTo>
                <a:pt x="18288" y="1019937"/>
              </a:lnTo>
              <a:lnTo>
                <a:pt x="18288" y="19888"/>
              </a:lnTo>
              <a:lnTo>
                <a:pt x="0" y="19888"/>
              </a:lnTo>
              <a:lnTo>
                <a:pt x="0" y="1019937"/>
              </a:lnTo>
              <a:lnTo>
                <a:pt x="0" y="1038225"/>
              </a:lnTo>
              <a:lnTo>
                <a:pt x="18288" y="1038225"/>
              </a:lnTo>
              <a:lnTo>
                <a:pt x="36576" y="1038225"/>
              </a:lnTo>
              <a:lnTo>
                <a:pt x="5854573" y="1038225"/>
              </a:lnTo>
              <a:lnTo>
                <a:pt x="5854573" y="1019937"/>
              </a:lnTo>
              <a:close/>
            </a:path>
            <a:path w="5873750" h="1038225">
              <a:moveTo>
                <a:pt x="5854573" y="0"/>
              </a:moveTo>
              <a:lnTo>
                <a:pt x="36576" y="0"/>
              </a:lnTo>
              <a:lnTo>
                <a:pt x="18288" y="0"/>
              </a:lnTo>
              <a:lnTo>
                <a:pt x="0" y="0"/>
              </a:lnTo>
              <a:lnTo>
                <a:pt x="0" y="18288"/>
              </a:lnTo>
              <a:lnTo>
                <a:pt x="0" y="19812"/>
              </a:lnTo>
              <a:lnTo>
                <a:pt x="18288" y="19812"/>
              </a:lnTo>
              <a:lnTo>
                <a:pt x="18288" y="18288"/>
              </a:lnTo>
              <a:lnTo>
                <a:pt x="36576" y="18288"/>
              </a:lnTo>
              <a:lnTo>
                <a:pt x="5854573" y="18288"/>
              </a:lnTo>
              <a:lnTo>
                <a:pt x="5854573" y="0"/>
              </a:lnTo>
              <a:close/>
            </a:path>
            <a:path w="5873750" h="1038225">
              <a:moveTo>
                <a:pt x="5873242" y="19888"/>
              </a:moveTo>
              <a:lnTo>
                <a:pt x="5854649" y="19888"/>
              </a:lnTo>
              <a:lnTo>
                <a:pt x="5854649" y="1019937"/>
              </a:lnTo>
              <a:lnTo>
                <a:pt x="5854649" y="1038225"/>
              </a:lnTo>
              <a:lnTo>
                <a:pt x="5873242" y="1038225"/>
              </a:lnTo>
              <a:lnTo>
                <a:pt x="5873242" y="1019937"/>
              </a:lnTo>
              <a:lnTo>
                <a:pt x="5873242" y="19888"/>
              </a:lnTo>
              <a:close/>
            </a:path>
            <a:path w="5873750" h="1038225">
              <a:moveTo>
                <a:pt x="5873242" y="0"/>
              </a:moveTo>
              <a:lnTo>
                <a:pt x="5854649" y="0"/>
              </a:lnTo>
              <a:lnTo>
                <a:pt x="5854649" y="18288"/>
              </a:lnTo>
              <a:lnTo>
                <a:pt x="5854649" y="19812"/>
              </a:lnTo>
              <a:lnTo>
                <a:pt x="5873242" y="19812"/>
              </a:lnTo>
              <a:lnTo>
                <a:pt x="5873242" y="18288"/>
              </a:lnTo>
              <a:lnTo>
                <a:pt x="5873242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</xdr:col>
      <xdr:colOff>3708</xdr:colOff>
      <xdr:row>3</xdr:row>
      <xdr:rowOff>164718</xdr:rowOff>
    </xdr:from>
    <xdr:ext cx="5873750" cy="103378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5873750" cy="1033780"/>
        </a:xfrm>
        <a:custGeom>
          <a:avLst/>
          <a:gdLst/>
          <a:ahLst/>
          <a:cxnLst/>
          <a:rect l="0" t="0" r="0" b="0"/>
          <a:pathLst>
            <a:path w="5873750" h="1033780">
              <a:moveTo>
                <a:pt x="5854573" y="332232"/>
              </a:moveTo>
              <a:lnTo>
                <a:pt x="18288" y="332232"/>
              </a:lnTo>
              <a:lnTo>
                <a:pt x="0" y="332244"/>
              </a:lnTo>
              <a:lnTo>
                <a:pt x="0" y="352044"/>
              </a:lnTo>
              <a:lnTo>
                <a:pt x="0" y="1014984"/>
              </a:lnTo>
              <a:lnTo>
                <a:pt x="0" y="1033272"/>
              </a:lnTo>
              <a:lnTo>
                <a:pt x="18288" y="1033272"/>
              </a:lnTo>
              <a:lnTo>
                <a:pt x="36576" y="1033272"/>
              </a:lnTo>
              <a:lnTo>
                <a:pt x="5854573" y="1033272"/>
              </a:lnTo>
              <a:lnTo>
                <a:pt x="5854573" y="1014984"/>
              </a:lnTo>
              <a:lnTo>
                <a:pt x="36576" y="1014984"/>
              </a:lnTo>
              <a:lnTo>
                <a:pt x="18288" y="1014984"/>
              </a:lnTo>
              <a:lnTo>
                <a:pt x="18288" y="352044"/>
              </a:lnTo>
              <a:lnTo>
                <a:pt x="18288" y="350520"/>
              </a:lnTo>
              <a:lnTo>
                <a:pt x="5854573" y="350520"/>
              </a:lnTo>
              <a:lnTo>
                <a:pt x="5854573" y="332232"/>
              </a:lnTo>
              <a:close/>
            </a:path>
            <a:path w="5873750" h="1033780">
              <a:moveTo>
                <a:pt x="5854573" y="0"/>
              </a:moveTo>
              <a:lnTo>
                <a:pt x="36576" y="0"/>
              </a:lnTo>
              <a:lnTo>
                <a:pt x="18288" y="0"/>
              </a:lnTo>
              <a:lnTo>
                <a:pt x="0" y="0"/>
              </a:lnTo>
              <a:lnTo>
                <a:pt x="0" y="18288"/>
              </a:lnTo>
              <a:lnTo>
                <a:pt x="0" y="19812"/>
              </a:lnTo>
              <a:lnTo>
                <a:pt x="0" y="332232"/>
              </a:lnTo>
              <a:lnTo>
                <a:pt x="18288" y="332232"/>
              </a:lnTo>
              <a:lnTo>
                <a:pt x="18288" y="19812"/>
              </a:lnTo>
              <a:lnTo>
                <a:pt x="18288" y="18288"/>
              </a:lnTo>
              <a:lnTo>
                <a:pt x="36576" y="18288"/>
              </a:lnTo>
              <a:lnTo>
                <a:pt x="5854573" y="18288"/>
              </a:lnTo>
              <a:lnTo>
                <a:pt x="5854573" y="0"/>
              </a:lnTo>
              <a:close/>
            </a:path>
            <a:path w="5873750" h="1033780">
              <a:moveTo>
                <a:pt x="5873242" y="332244"/>
              </a:moveTo>
              <a:lnTo>
                <a:pt x="5854649" y="332244"/>
              </a:lnTo>
              <a:lnTo>
                <a:pt x="5854649" y="352044"/>
              </a:lnTo>
              <a:lnTo>
                <a:pt x="5854649" y="1014984"/>
              </a:lnTo>
              <a:lnTo>
                <a:pt x="5854649" y="1033272"/>
              </a:lnTo>
              <a:lnTo>
                <a:pt x="5873242" y="1033272"/>
              </a:lnTo>
              <a:lnTo>
                <a:pt x="5873242" y="1014984"/>
              </a:lnTo>
              <a:lnTo>
                <a:pt x="5873242" y="352044"/>
              </a:lnTo>
              <a:lnTo>
                <a:pt x="5873242" y="332244"/>
              </a:lnTo>
              <a:close/>
            </a:path>
            <a:path w="5873750" h="1033780">
              <a:moveTo>
                <a:pt x="5873242" y="0"/>
              </a:moveTo>
              <a:lnTo>
                <a:pt x="5854649" y="0"/>
              </a:lnTo>
              <a:lnTo>
                <a:pt x="5854649" y="18288"/>
              </a:lnTo>
              <a:lnTo>
                <a:pt x="5854649" y="19812"/>
              </a:lnTo>
              <a:lnTo>
                <a:pt x="5854649" y="332232"/>
              </a:lnTo>
              <a:lnTo>
                <a:pt x="5873242" y="332232"/>
              </a:lnTo>
              <a:lnTo>
                <a:pt x="5873242" y="19812"/>
              </a:lnTo>
              <a:lnTo>
                <a:pt x="5873242" y="18288"/>
              </a:lnTo>
              <a:lnTo>
                <a:pt x="5873242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3708</xdr:colOff>
      <xdr:row>6</xdr:row>
      <xdr:rowOff>159638</xdr:rowOff>
    </xdr:from>
    <xdr:ext cx="5873750" cy="98679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5873750" cy="986790"/>
        </a:xfrm>
        <a:custGeom>
          <a:avLst/>
          <a:gdLst/>
          <a:ahLst/>
          <a:cxnLst/>
          <a:rect l="0" t="0" r="0" b="0"/>
          <a:pathLst>
            <a:path w="5873750" h="986790">
              <a:moveTo>
                <a:pt x="5854573" y="0"/>
              </a:moveTo>
              <a:lnTo>
                <a:pt x="36576" y="0"/>
              </a:lnTo>
              <a:lnTo>
                <a:pt x="18288" y="0"/>
              </a:lnTo>
              <a:lnTo>
                <a:pt x="0" y="0"/>
              </a:lnTo>
              <a:lnTo>
                <a:pt x="0" y="18288"/>
              </a:lnTo>
              <a:lnTo>
                <a:pt x="0" y="19773"/>
              </a:lnTo>
              <a:lnTo>
                <a:pt x="0" y="967994"/>
              </a:lnTo>
              <a:lnTo>
                <a:pt x="0" y="986282"/>
              </a:lnTo>
              <a:lnTo>
                <a:pt x="18288" y="986282"/>
              </a:lnTo>
              <a:lnTo>
                <a:pt x="5854522" y="986282"/>
              </a:lnTo>
              <a:lnTo>
                <a:pt x="5854522" y="967994"/>
              </a:lnTo>
              <a:lnTo>
                <a:pt x="18288" y="967994"/>
              </a:lnTo>
              <a:lnTo>
                <a:pt x="18288" y="19812"/>
              </a:lnTo>
              <a:lnTo>
                <a:pt x="18288" y="18288"/>
              </a:lnTo>
              <a:lnTo>
                <a:pt x="36576" y="18288"/>
              </a:lnTo>
              <a:lnTo>
                <a:pt x="5854573" y="18288"/>
              </a:lnTo>
              <a:lnTo>
                <a:pt x="5854573" y="0"/>
              </a:lnTo>
              <a:close/>
            </a:path>
            <a:path w="5873750" h="986790">
              <a:moveTo>
                <a:pt x="5873242" y="0"/>
              </a:moveTo>
              <a:lnTo>
                <a:pt x="5854649" y="0"/>
              </a:lnTo>
              <a:lnTo>
                <a:pt x="5854649" y="18288"/>
              </a:lnTo>
              <a:lnTo>
                <a:pt x="5854649" y="19773"/>
              </a:lnTo>
              <a:lnTo>
                <a:pt x="5854649" y="967994"/>
              </a:lnTo>
              <a:lnTo>
                <a:pt x="5854649" y="986282"/>
              </a:lnTo>
              <a:lnTo>
                <a:pt x="5873242" y="986282"/>
              </a:lnTo>
              <a:lnTo>
                <a:pt x="5873242" y="967994"/>
              </a:lnTo>
              <a:lnTo>
                <a:pt x="5873242" y="19812"/>
              </a:lnTo>
              <a:lnTo>
                <a:pt x="5873242" y="18288"/>
              </a:lnTo>
              <a:lnTo>
                <a:pt x="5873242" y="0"/>
              </a:lnTo>
              <a:close/>
            </a:path>
          </a:pathLst>
        </a:custGeom>
        <a:solidFill>
          <a:srgbClr val="000000">
            <a:alpha val="50000"/>
          </a:srgbClr>
        </a:solidFill>
      </xdr:spPr>
    </xdr:sp>
    <xdr:clientData/>
  </xdr:oneCellAnchor>
  <xdr:oneCellAnchor>
    <xdr:from>
      <xdr:col>11</xdr:col>
      <xdr:colOff>39624</xdr:colOff>
      <xdr:row>9</xdr:row>
      <xdr:rowOff>13093</xdr:rowOff>
    </xdr:from>
    <xdr:ext cx="18415" cy="136715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18415" cy="1367155"/>
        </a:xfrm>
        <a:custGeom>
          <a:avLst/>
          <a:gdLst/>
          <a:ahLst/>
          <a:cxnLst/>
          <a:rect l="0" t="0" r="0" b="0"/>
          <a:pathLst>
            <a:path w="18415" h="1367155">
              <a:moveTo>
                <a:pt x="18288" y="1211567"/>
              </a:moveTo>
              <a:lnTo>
                <a:pt x="0" y="1211567"/>
              </a:lnTo>
              <a:lnTo>
                <a:pt x="0" y="1367015"/>
              </a:lnTo>
              <a:lnTo>
                <a:pt x="18288" y="1367015"/>
              </a:lnTo>
              <a:lnTo>
                <a:pt x="18288" y="1211567"/>
              </a:lnTo>
              <a:close/>
            </a:path>
            <a:path w="18415" h="1367155">
              <a:moveTo>
                <a:pt x="18288" y="1043927"/>
              </a:moveTo>
              <a:lnTo>
                <a:pt x="0" y="1043927"/>
              </a:lnTo>
              <a:lnTo>
                <a:pt x="0" y="1199375"/>
              </a:lnTo>
              <a:lnTo>
                <a:pt x="18288" y="1199375"/>
              </a:lnTo>
              <a:lnTo>
                <a:pt x="18288" y="1043927"/>
              </a:lnTo>
              <a:close/>
            </a:path>
            <a:path w="18415" h="1367155">
              <a:moveTo>
                <a:pt x="18288" y="876287"/>
              </a:moveTo>
              <a:lnTo>
                <a:pt x="0" y="876287"/>
              </a:lnTo>
              <a:lnTo>
                <a:pt x="0" y="1031735"/>
              </a:lnTo>
              <a:lnTo>
                <a:pt x="18288" y="1031735"/>
              </a:lnTo>
              <a:lnTo>
                <a:pt x="18288" y="876287"/>
              </a:lnTo>
              <a:close/>
            </a:path>
            <a:path w="18415" h="1367155">
              <a:moveTo>
                <a:pt x="18288" y="708647"/>
              </a:moveTo>
              <a:lnTo>
                <a:pt x="0" y="708647"/>
              </a:lnTo>
              <a:lnTo>
                <a:pt x="0" y="864095"/>
              </a:lnTo>
              <a:lnTo>
                <a:pt x="18288" y="864095"/>
              </a:lnTo>
              <a:lnTo>
                <a:pt x="18288" y="708647"/>
              </a:lnTo>
              <a:close/>
            </a:path>
            <a:path w="18415" h="1367155">
              <a:moveTo>
                <a:pt x="18288" y="412991"/>
              </a:moveTo>
              <a:lnTo>
                <a:pt x="0" y="412991"/>
              </a:lnTo>
              <a:lnTo>
                <a:pt x="0" y="696455"/>
              </a:lnTo>
              <a:lnTo>
                <a:pt x="18288" y="696455"/>
              </a:lnTo>
              <a:lnTo>
                <a:pt x="18288" y="412991"/>
              </a:lnTo>
              <a:close/>
            </a:path>
            <a:path w="18415" h="1367155">
              <a:moveTo>
                <a:pt x="18288" y="205727"/>
              </a:moveTo>
              <a:lnTo>
                <a:pt x="0" y="205727"/>
              </a:lnTo>
              <a:lnTo>
                <a:pt x="0" y="393179"/>
              </a:lnTo>
              <a:lnTo>
                <a:pt x="18288" y="393179"/>
              </a:lnTo>
              <a:lnTo>
                <a:pt x="18288" y="205727"/>
              </a:lnTo>
              <a:close/>
            </a:path>
            <a:path w="18415" h="1367155">
              <a:moveTo>
                <a:pt x="18288" y="0"/>
              </a:moveTo>
              <a:lnTo>
                <a:pt x="0" y="0"/>
              </a:lnTo>
              <a:lnTo>
                <a:pt x="0" y="185915"/>
              </a:lnTo>
              <a:lnTo>
                <a:pt x="18288" y="185915"/>
              </a:lnTo>
              <a:lnTo>
                <a:pt x="1828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9144</xdr:colOff>
      <xdr:row>17</xdr:row>
      <xdr:rowOff>990345</xdr:rowOff>
    </xdr:from>
    <xdr:ext cx="5836285" cy="1841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5836285" cy="18415"/>
        </a:xfrm>
        <a:custGeom>
          <a:avLst/>
          <a:gdLst/>
          <a:ahLst/>
          <a:cxnLst/>
          <a:rect l="0" t="0" r="0" b="0"/>
          <a:pathLst>
            <a:path w="5836285" h="18415">
              <a:moveTo>
                <a:pt x="5836285" y="0"/>
              </a:moveTo>
              <a:lnTo>
                <a:pt x="18288" y="0"/>
              </a:lnTo>
              <a:lnTo>
                <a:pt x="0" y="0"/>
              </a:lnTo>
              <a:lnTo>
                <a:pt x="0" y="18288"/>
              </a:lnTo>
              <a:lnTo>
                <a:pt x="18288" y="18288"/>
              </a:lnTo>
              <a:lnTo>
                <a:pt x="5836285" y="18288"/>
              </a:lnTo>
              <a:lnTo>
                <a:pt x="5836285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1</xdr:col>
      <xdr:colOff>292557</xdr:colOff>
      <xdr:row>17</xdr:row>
      <xdr:rowOff>84848</xdr:rowOff>
    </xdr:from>
    <xdr:ext cx="1323762" cy="834899"/>
    <xdr:pic>
      <xdr:nvPicPr>
        <xdr:cNvPr id="8" name="image1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3762" cy="834899"/>
        </a:xfrm>
        <a:prstGeom prst="rect">
          <a:avLst/>
        </a:prstGeom>
      </xdr:spPr>
    </xdr:pic>
    <xdr:clientData/>
  </xdr:oneCellAnchor>
  <xdr:oneCellAnchor>
    <xdr:from>
      <xdr:col>2</xdr:col>
      <xdr:colOff>122428</xdr:colOff>
      <xdr:row>29</xdr:row>
      <xdr:rowOff>136270</xdr:rowOff>
    </xdr:from>
    <xdr:ext cx="9525" cy="62801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9525" cy="628015"/>
        </a:xfrm>
        <a:custGeom>
          <a:avLst/>
          <a:gdLst/>
          <a:ahLst/>
          <a:cxnLst/>
          <a:rect l="0" t="0" r="0" b="0"/>
          <a:pathLst>
            <a:path w="9525" h="628015">
              <a:moveTo>
                <a:pt x="9143" y="0"/>
              </a:moveTo>
              <a:lnTo>
                <a:pt x="0" y="0"/>
              </a:lnTo>
              <a:lnTo>
                <a:pt x="0" y="627887"/>
              </a:lnTo>
              <a:lnTo>
                <a:pt x="9143" y="627887"/>
              </a:lnTo>
              <a:lnTo>
                <a:pt x="9143" y="0"/>
              </a:lnTo>
              <a:close/>
            </a:path>
          </a:pathLst>
        </a:custGeom>
        <a:solidFill>
          <a:srgbClr val="C0C0C0"/>
        </a:solidFill>
      </xdr:spPr>
    </xdr:sp>
    <xdr:clientData/>
  </xdr:oneCellAnchor>
  <xdr:oneCellAnchor>
    <xdr:from>
      <xdr:col>2</xdr:col>
      <xdr:colOff>122428</xdr:colOff>
      <xdr:row>36</xdr:row>
      <xdr:rowOff>292480</xdr:rowOff>
    </xdr:from>
    <xdr:ext cx="9525" cy="2108200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9525" cy="2108200"/>
        </a:xfrm>
        <a:custGeom>
          <a:avLst/>
          <a:gdLst/>
          <a:ahLst/>
          <a:cxnLst/>
          <a:rect l="0" t="0" r="0" b="0"/>
          <a:pathLst>
            <a:path w="9525" h="2108200">
              <a:moveTo>
                <a:pt x="9143" y="0"/>
              </a:moveTo>
              <a:lnTo>
                <a:pt x="0" y="0"/>
              </a:lnTo>
              <a:lnTo>
                <a:pt x="0" y="2107946"/>
              </a:lnTo>
              <a:lnTo>
                <a:pt x="9143" y="2107946"/>
              </a:lnTo>
              <a:lnTo>
                <a:pt x="9143" y="0"/>
              </a:lnTo>
              <a:close/>
            </a:path>
          </a:pathLst>
        </a:custGeom>
        <a:solidFill>
          <a:srgbClr val="C0C0C0"/>
        </a:solidFill>
      </xdr:spPr>
    </xdr:sp>
    <xdr:clientData/>
  </xdr:oneCellAnchor>
  <xdr:oneCellAnchor>
    <xdr:from>
      <xdr:col>2</xdr:col>
      <xdr:colOff>122428</xdr:colOff>
      <xdr:row>47</xdr:row>
      <xdr:rowOff>292480</xdr:rowOff>
    </xdr:from>
    <xdr:ext cx="9525" cy="6953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0" y="0"/>
          <a:ext cx="9525" cy="695325"/>
        </a:xfrm>
        <a:custGeom>
          <a:avLst/>
          <a:gdLst/>
          <a:ahLst/>
          <a:cxnLst/>
          <a:rect l="0" t="0" r="0" b="0"/>
          <a:pathLst>
            <a:path w="9525" h="695325">
              <a:moveTo>
                <a:pt x="9143" y="0"/>
              </a:moveTo>
              <a:lnTo>
                <a:pt x="0" y="0"/>
              </a:lnTo>
              <a:lnTo>
                <a:pt x="0" y="694944"/>
              </a:lnTo>
              <a:lnTo>
                <a:pt x="9143" y="694944"/>
              </a:lnTo>
              <a:lnTo>
                <a:pt x="9143" y="0"/>
              </a:lnTo>
              <a:close/>
            </a:path>
          </a:pathLst>
        </a:custGeom>
        <a:solidFill>
          <a:srgbClr val="C0C0C0"/>
        </a:solidFill>
      </xdr:spPr>
    </xdr:sp>
    <xdr:clientData/>
  </xdr:oneCellAnchor>
  <xdr:oneCellAnchor>
    <xdr:from>
      <xdr:col>2</xdr:col>
      <xdr:colOff>122428</xdr:colOff>
      <xdr:row>52</xdr:row>
      <xdr:rowOff>256894</xdr:rowOff>
    </xdr:from>
    <xdr:ext cx="9525" cy="273685"/>
    <xdr:sp macro="" textlink="">
      <xdr:nvSpPr>
        <xdr:cNvPr id="16" name="Shape 1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0" y="0"/>
          <a:ext cx="9525" cy="273685"/>
        </a:xfrm>
        <a:custGeom>
          <a:avLst/>
          <a:gdLst/>
          <a:ahLst/>
          <a:cxnLst/>
          <a:rect l="0" t="0" r="0" b="0"/>
          <a:pathLst>
            <a:path w="9525" h="273685">
              <a:moveTo>
                <a:pt x="9143" y="0"/>
              </a:moveTo>
              <a:lnTo>
                <a:pt x="0" y="0"/>
              </a:lnTo>
              <a:lnTo>
                <a:pt x="0" y="273100"/>
              </a:lnTo>
              <a:lnTo>
                <a:pt x="9143" y="273100"/>
              </a:lnTo>
              <a:lnTo>
                <a:pt x="9143" y="0"/>
              </a:lnTo>
              <a:close/>
            </a:path>
          </a:pathLst>
        </a:custGeom>
        <a:solidFill>
          <a:srgbClr val="C0C0C0"/>
        </a:solidFill>
      </xdr:spPr>
    </xdr:sp>
    <xdr:clientData/>
  </xdr:oneCellAnchor>
  <xdr:oneCellAnchor>
    <xdr:from>
      <xdr:col>2</xdr:col>
      <xdr:colOff>122428</xdr:colOff>
      <xdr:row>73</xdr:row>
      <xdr:rowOff>298652</xdr:rowOff>
    </xdr:from>
    <xdr:ext cx="9525" cy="66230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0" y="0"/>
          <a:ext cx="9525" cy="662305"/>
        </a:xfrm>
        <a:custGeom>
          <a:avLst/>
          <a:gdLst/>
          <a:ahLst/>
          <a:cxnLst/>
          <a:rect l="0" t="0" r="0" b="0"/>
          <a:pathLst>
            <a:path w="9525" h="662305">
              <a:moveTo>
                <a:pt x="9143" y="0"/>
              </a:moveTo>
              <a:lnTo>
                <a:pt x="0" y="0"/>
              </a:lnTo>
              <a:lnTo>
                <a:pt x="0" y="661720"/>
              </a:lnTo>
              <a:lnTo>
                <a:pt x="9143" y="661720"/>
              </a:lnTo>
              <a:lnTo>
                <a:pt x="9143" y="0"/>
              </a:lnTo>
              <a:close/>
            </a:path>
          </a:pathLst>
        </a:custGeom>
        <a:solidFill>
          <a:srgbClr val="C0C0C0"/>
        </a:solidFill>
      </xdr:spPr>
    </xdr:sp>
    <xdr:clientData/>
  </xdr:oneCellAnchor>
  <xdr:oneCellAnchor>
    <xdr:from>
      <xdr:col>2</xdr:col>
      <xdr:colOff>122428</xdr:colOff>
      <xdr:row>79</xdr:row>
      <xdr:rowOff>145542</xdr:rowOff>
    </xdr:from>
    <xdr:ext cx="9525" cy="210820"/>
    <xdr:sp macro="" textlink="">
      <xdr:nvSpPr>
        <xdr:cNvPr id="22" name="Shape 2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0" y="0"/>
          <a:ext cx="9525" cy="210820"/>
        </a:xfrm>
        <a:custGeom>
          <a:avLst/>
          <a:gdLst/>
          <a:ahLst/>
          <a:cxnLst/>
          <a:rect l="0" t="0" r="0" b="0"/>
          <a:pathLst>
            <a:path w="9525" h="210820">
              <a:moveTo>
                <a:pt x="9143" y="0"/>
              </a:moveTo>
              <a:lnTo>
                <a:pt x="0" y="0"/>
              </a:lnTo>
              <a:lnTo>
                <a:pt x="0" y="210311"/>
              </a:lnTo>
              <a:lnTo>
                <a:pt x="9143" y="210311"/>
              </a:lnTo>
              <a:lnTo>
                <a:pt x="9143" y="0"/>
              </a:lnTo>
              <a:close/>
            </a:path>
          </a:pathLst>
        </a:custGeom>
        <a:solidFill>
          <a:srgbClr val="C0C0C0"/>
        </a:solidFill>
      </xdr:spPr>
    </xdr:sp>
    <xdr:clientData/>
  </xdr:oneCellAnchor>
  <xdr:oneCellAnchor>
    <xdr:from>
      <xdr:col>2</xdr:col>
      <xdr:colOff>122428</xdr:colOff>
      <xdr:row>153</xdr:row>
      <xdr:rowOff>2158</xdr:rowOff>
    </xdr:from>
    <xdr:ext cx="9525" cy="626745"/>
    <xdr:sp macro="" textlink="">
      <xdr:nvSpPr>
        <xdr:cNvPr id="29" name="Shape 29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0" y="0"/>
          <a:ext cx="9525" cy="626745"/>
        </a:xfrm>
        <a:custGeom>
          <a:avLst/>
          <a:gdLst/>
          <a:ahLst/>
          <a:cxnLst/>
          <a:rect l="0" t="0" r="0" b="0"/>
          <a:pathLst>
            <a:path w="9525" h="626745">
              <a:moveTo>
                <a:pt x="9143" y="0"/>
              </a:moveTo>
              <a:lnTo>
                <a:pt x="0" y="0"/>
              </a:lnTo>
              <a:lnTo>
                <a:pt x="0" y="626363"/>
              </a:lnTo>
              <a:lnTo>
                <a:pt x="9143" y="626363"/>
              </a:lnTo>
              <a:lnTo>
                <a:pt x="9143" y="0"/>
              </a:lnTo>
              <a:close/>
            </a:path>
          </a:pathLst>
        </a:custGeom>
        <a:solidFill>
          <a:srgbClr val="C0C0C0"/>
        </a:solidFill>
      </xdr:spPr>
    </xdr:sp>
    <xdr:clientData/>
  </xdr:oneCellAnchor>
  <xdr:oneCellAnchor>
    <xdr:from>
      <xdr:col>2</xdr:col>
      <xdr:colOff>122428</xdr:colOff>
      <xdr:row>157</xdr:row>
      <xdr:rowOff>136779</xdr:rowOff>
    </xdr:from>
    <xdr:ext cx="9525" cy="175260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0" y="0"/>
          <a:ext cx="9525" cy="175260"/>
        </a:xfrm>
        <a:custGeom>
          <a:avLst/>
          <a:gdLst/>
          <a:ahLst/>
          <a:cxnLst/>
          <a:rect l="0" t="0" r="0" b="0"/>
          <a:pathLst>
            <a:path w="9525" h="175260">
              <a:moveTo>
                <a:pt x="9143" y="0"/>
              </a:moveTo>
              <a:lnTo>
                <a:pt x="0" y="0"/>
              </a:lnTo>
              <a:lnTo>
                <a:pt x="0" y="175260"/>
              </a:lnTo>
              <a:lnTo>
                <a:pt x="9143" y="175260"/>
              </a:lnTo>
              <a:lnTo>
                <a:pt x="9143" y="0"/>
              </a:lnTo>
              <a:close/>
            </a:path>
          </a:pathLst>
        </a:custGeom>
        <a:solidFill>
          <a:srgbClr val="C0C0C0"/>
        </a:solidFill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7"/>
  <sheetViews>
    <sheetView tabSelected="1" workbookViewId="0">
      <selection activeCell="L172" sqref="L172:N172"/>
    </sheetView>
  </sheetViews>
  <sheetFormatPr baseColWidth="10" defaultColWidth="9.33203125" defaultRowHeight="12.75" x14ac:dyDescent="0.2"/>
  <cols>
    <col min="1" max="1" width="4.6640625" customWidth="1"/>
    <col min="2" max="2" width="5.83203125" customWidth="1"/>
    <col min="3" max="3" width="2.1640625" customWidth="1"/>
    <col min="4" max="4" width="10.5" customWidth="1"/>
    <col min="5" max="6" width="17.33203125" customWidth="1"/>
    <col min="7" max="7" width="5.83203125" customWidth="1"/>
    <col min="8" max="8" width="8" customWidth="1"/>
    <col min="9" max="9" width="4.6640625" customWidth="1"/>
    <col min="10" max="10" width="8" customWidth="1"/>
    <col min="11" max="11" width="9.33203125" customWidth="1"/>
    <col min="12" max="12" width="17.33203125" customWidth="1"/>
    <col min="13" max="13" width="5.83203125" customWidth="1"/>
    <col min="14" max="14" width="2.1640625" customWidth="1"/>
    <col min="15" max="15" width="11.5" customWidth="1"/>
    <col min="16" max="16" width="2.1640625" customWidth="1"/>
  </cols>
  <sheetData>
    <row r="1" spans="1:13" ht="102.95" customHeight="1" x14ac:dyDescent="0.2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1"/>
    </row>
    <row r="2" spans="1:13" ht="14.25" customHeigh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</row>
    <row r="3" spans="1:13" ht="80.099999999999994" customHeight="1" x14ac:dyDescent="0.2">
      <c r="A3" s="35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7"/>
    </row>
    <row r="4" spans="1:13" ht="14.25" customHeight="1" x14ac:dyDescent="0.2">
      <c r="A4" s="32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4"/>
    </row>
    <row r="5" spans="1:13" ht="26.1" customHeight="1" x14ac:dyDescent="0.2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54" customHeight="1" x14ac:dyDescent="0.2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3"/>
    </row>
    <row r="7" spans="1:13" ht="12.95" customHeight="1" x14ac:dyDescent="0.2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</row>
    <row r="8" spans="1:13" ht="77.099999999999994" customHeight="1" x14ac:dyDescent="0.2">
      <c r="A8" s="44" t="s">
        <v>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6"/>
    </row>
    <row r="9" spans="1:13" ht="12.95" customHeight="1" x14ac:dyDescent="0.2">
      <c r="A9" s="32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4"/>
    </row>
    <row r="10" spans="1:13" ht="15.95" customHeight="1" x14ac:dyDescent="0.2">
      <c r="A10" s="47"/>
      <c r="B10" s="48" t="s">
        <v>3</v>
      </c>
      <c r="C10" s="50" t="s">
        <v>4</v>
      </c>
      <c r="D10" s="51"/>
      <c r="E10" s="54" t="s">
        <v>5</v>
      </c>
      <c r="F10" s="54"/>
      <c r="G10" s="56"/>
      <c r="H10" s="56"/>
      <c r="I10" s="57"/>
      <c r="J10" s="58" t="s">
        <v>6</v>
      </c>
      <c r="K10" s="59"/>
      <c r="L10" s="8" t="s">
        <v>7</v>
      </c>
      <c r="M10" s="1"/>
    </row>
    <row r="11" spans="1:13" ht="17.100000000000001" customHeight="1" x14ac:dyDescent="0.2">
      <c r="A11" s="47"/>
      <c r="B11" s="49"/>
      <c r="C11" s="52"/>
      <c r="D11" s="53"/>
      <c r="E11" s="55"/>
      <c r="F11" s="55"/>
      <c r="G11" s="60"/>
      <c r="H11" s="60"/>
      <c r="I11" s="61"/>
      <c r="J11" s="62" t="s">
        <v>8</v>
      </c>
      <c r="K11" s="63"/>
      <c r="L11" s="8" t="s">
        <v>8</v>
      </c>
      <c r="M11" s="1"/>
    </row>
    <row r="12" spans="1:13" ht="23.1" customHeight="1" x14ac:dyDescent="0.2">
      <c r="A12" s="1"/>
      <c r="B12" s="9" t="s">
        <v>9</v>
      </c>
      <c r="C12" s="64">
        <v>45467</v>
      </c>
      <c r="D12" s="65"/>
      <c r="E12" s="66" t="s">
        <v>10</v>
      </c>
      <c r="F12" s="66"/>
      <c r="G12" s="67"/>
      <c r="H12" s="67"/>
      <c r="I12" s="68"/>
      <c r="J12" s="69" t="s">
        <v>11</v>
      </c>
      <c r="K12" s="70"/>
      <c r="L12" s="12" t="s">
        <v>11</v>
      </c>
      <c r="M12" s="1"/>
    </row>
    <row r="13" spans="1:13" ht="14.25" customHeight="1" x14ac:dyDescent="0.2">
      <c r="A13" s="1"/>
      <c r="B13" s="9" t="s">
        <v>12</v>
      </c>
      <c r="C13" s="64">
        <v>45861</v>
      </c>
      <c r="D13" s="65"/>
      <c r="E13" s="13" t="s">
        <v>13</v>
      </c>
      <c r="F13" s="11"/>
      <c r="G13" s="67"/>
      <c r="H13" s="67"/>
      <c r="I13" s="68"/>
      <c r="J13" s="69" t="s">
        <v>11</v>
      </c>
      <c r="K13" s="70"/>
      <c r="L13" s="12" t="s">
        <v>11</v>
      </c>
      <c r="M13" s="1"/>
    </row>
    <row r="14" spans="1:13" ht="12.95" customHeight="1" x14ac:dyDescent="0.2">
      <c r="A14" s="1"/>
      <c r="B14" s="9" t="s">
        <v>14</v>
      </c>
      <c r="C14" s="64">
        <v>45867</v>
      </c>
      <c r="D14" s="65"/>
      <c r="E14" s="71" t="s">
        <v>15</v>
      </c>
      <c r="F14" s="71"/>
      <c r="G14" s="71"/>
      <c r="H14" s="71"/>
      <c r="I14" s="72"/>
      <c r="J14" s="69" t="s">
        <v>11</v>
      </c>
      <c r="K14" s="70"/>
      <c r="L14" s="12" t="s">
        <v>11</v>
      </c>
      <c r="M14" s="1"/>
    </row>
    <row r="15" spans="1:13" ht="12.95" customHeight="1" x14ac:dyDescent="0.2">
      <c r="A15" s="1"/>
      <c r="B15" s="14"/>
      <c r="C15" s="73"/>
      <c r="D15" s="67"/>
      <c r="E15" s="67"/>
      <c r="F15" s="67"/>
      <c r="G15" s="67"/>
      <c r="H15" s="67"/>
      <c r="I15" s="68"/>
      <c r="J15" s="73"/>
      <c r="K15" s="67"/>
      <c r="L15" s="10"/>
      <c r="M15" s="1"/>
    </row>
    <row r="16" spans="1:13" ht="12.95" customHeight="1" x14ac:dyDescent="0.2">
      <c r="A16" s="1"/>
      <c r="B16" s="14"/>
      <c r="C16" s="73"/>
      <c r="D16" s="67"/>
      <c r="E16" s="67"/>
      <c r="F16" s="67"/>
      <c r="G16" s="67"/>
      <c r="H16" s="67"/>
      <c r="I16" s="68"/>
      <c r="J16" s="73"/>
      <c r="K16" s="67"/>
      <c r="L16" s="10"/>
      <c r="M16" s="1"/>
    </row>
    <row r="17" spans="1:17" ht="14.25" customHeight="1" x14ac:dyDescent="0.2">
      <c r="A17" s="2"/>
      <c r="B17" s="11"/>
      <c r="C17" s="67"/>
      <c r="D17" s="67"/>
      <c r="E17" s="67"/>
      <c r="F17" s="67"/>
      <c r="G17" s="67"/>
      <c r="H17" s="67"/>
      <c r="I17" s="67"/>
      <c r="J17" s="67"/>
      <c r="K17" s="67"/>
      <c r="L17" s="11"/>
      <c r="M17" s="4"/>
    </row>
    <row r="18" spans="1:17" ht="92.1" customHeight="1" x14ac:dyDescent="0.2">
      <c r="A18" s="6"/>
      <c r="B18" s="74"/>
      <c r="C18" s="75"/>
      <c r="D18" s="75"/>
      <c r="E18" s="75"/>
      <c r="F18" s="76" t="s">
        <v>16</v>
      </c>
      <c r="G18" s="76"/>
      <c r="H18" s="76"/>
      <c r="I18" s="76"/>
      <c r="J18" s="76"/>
      <c r="K18" s="76"/>
      <c r="L18" s="15"/>
      <c r="M18" s="6"/>
    </row>
    <row r="19" spans="1:17" ht="24" customHeight="1" x14ac:dyDescent="0.2">
      <c r="A19" s="77"/>
      <c r="B19" s="78" t="s">
        <v>17</v>
      </c>
      <c r="C19" s="79"/>
      <c r="D19" s="80"/>
      <c r="E19" s="16" t="s">
        <v>18</v>
      </c>
      <c r="F19" s="17" t="s">
        <v>19</v>
      </c>
      <c r="G19" s="62" t="s">
        <v>20</v>
      </c>
      <c r="H19" s="63"/>
      <c r="I19" s="81"/>
      <c r="J19" s="58" t="s">
        <v>21</v>
      </c>
      <c r="K19" s="82"/>
      <c r="L19" s="18" t="s">
        <v>22</v>
      </c>
      <c r="M19" s="77"/>
    </row>
    <row r="20" spans="1:17" ht="29.1" customHeight="1" x14ac:dyDescent="0.2">
      <c r="A20" s="77"/>
      <c r="B20" s="83" t="s">
        <v>23</v>
      </c>
      <c r="C20" s="84"/>
      <c r="D20" s="85"/>
      <c r="E20" s="19" t="s">
        <v>24</v>
      </c>
      <c r="F20" s="20" t="s">
        <v>25</v>
      </c>
      <c r="G20" s="86" t="s">
        <v>26</v>
      </c>
      <c r="H20" s="87"/>
      <c r="I20" s="88"/>
      <c r="J20" s="89">
        <v>1</v>
      </c>
      <c r="K20" s="90"/>
      <c r="L20" s="21" t="s">
        <v>27</v>
      </c>
      <c r="M20" s="77"/>
    </row>
    <row r="21" spans="1:17" ht="18.95" customHeight="1" x14ac:dyDescent="0.2">
      <c r="A21" s="91" t="s">
        <v>28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3"/>
    </row>
    <row r="22" spans="1:17" ht="25.7" customHeight="1" x14ac:dyDescent="0.2">
      <c r="A22" s="94" t="s">
        <v>29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6"/>
    </row>
    <row r="23" spans="1:17" ht="26.1" customHeight="1" x14ac:dyDescent="0.2">
      <c r="A23" s="97" t="s">
        <v>30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9"/>
    </row>
    <row r="24" spans="1:17" ht="21.75" customHeight="1" x14ac:dyDescent="0.2">
      <c r="A24" s="100" t="s">
        <v>31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2"/>
    </row>
    <row r="25" spans="1:17" ht="18.600000000000001" customHeight="1" x14ac:dyDescent="0.2">
      <c r="A25" s="103" t="s">
        <v>32</v>
      </c>
      <c r="B25" s="103"/>
      <c r="C25" s="103"/>
      <c r="D25" s="103" t="s">
        <v>33</v>
      </c>
      <c r="E25" s="103"/>
      <c r="F25" s="103"/>
      <c r="G25" s="103"/>
      <c r="H25" s="22" t="s">
        <v>34</v>
      </c>
      <c r="I25" s="103" t="s">
        <v>35</v>
      </c>
      <c r="J25" s="103"/>
      <c r="K25" s="23" t="s">
        <v>36</v>
      </c>
      <c r="L25" s="104" t="s">
        <v>37</v>
      </c>
      <c r="M25" s="104"/>
      <c r="N25" s="104"/>
      <c r="O25" s="104" t="s">
        <v>228</v>
      </c>
      <c r="P25" s="104"/>
      <c r="Q25" s="104"/>
    </row>
    <row r="26" spans="1:17" ht="32.25" customHeight="1" x14ac:dyDescent="0.2">
      <c r="A26" s="105">
        <v>1</v>
      </c>
      <c r="B26" s="105"/>
      <c r="C26" s="105"/>
      <c r="D26" s="106" t="s">
        <v>38</v>
      </c>
      <c r="E26" s="106"/>
      <c r="F26" s="106"/>
      <c r="G26" s="106"/>
      <c r="H26" s="7"/>
      <c r="I26" s="42"/>
      <c r="J26" s="42"/>
      <c r="K26" s="7"/>
      <c r="L26" s="42"/>
      <c r="M26" s="42"/>
      <c r="N26" s="42"/>
      <c r="O26">
        <f>K26*L26</f>
        <v>0</v>
      </c>
    </row>
    <row r="27" spans="1:17" ht="26.45" customHeight="1" x14ac:dyDescent="0.2">
      <c r="A27" s="106" t="s">
        <v>39</v>
      </c>
      <c r="B27" s="106"/>
      <c r="C27" s="106"/>
      <c r="D27" s="106" t="s">
        <v>40</v>
      </c>
      <c r="E27" s="106"/>
      <c r="F27" s="106"/>
      <c r="G27" s="106"/>
      <c r="H27" s="5"/>
      <c r="I27" s="39"/>
      <c r="J27" s="39"/>
      <c r="K27" s="5"/>
      <c r="L27" s="39"/>
      <c r="M27" s="39"/>
      <c r="N27" s="39"/>
      <c r="O27">
        <f t="shared" ref="O27:O36" si="0">K27*L27</f>
        <v>0</v>
      </c>
    </row>
    <row r="28" spans="1:17" ht="19.350000000000001" customHeight="1" x14ac:dyDescent="0.2">
      <c r="A28" s="107">
        <v>36923</v>
      </c>
      <c r="B28" s="107"/>
      <c r="C28" s="107"/>
      <c r="D28" s="106" t="s">
        <v>41</v>
      </c>
      <c r="E28" s="106"/>
      <c r="F28" s="106"/>
      <c r="G28" s="106"/>
      <c r="H28" s="5"/>
      <c r="I28" s="39"/>
      <c r="J28" s="39"/>
      <c r="K28" s="5"/>
      <c r="L28" s="39"/>
      <c r="M28" s="39"/>
      <c r="N28" s="39"/>
      <c r="O28">
        <f t="shared" si="0"/>
        <v>0</v>
      </c>
    </row>
    <row r="29" spans="1:17" ht="21.95" customHeight="1" x14ac:dyDescent="0.2">
      <c r="A29" s="106" t="s">
        <v>42</v>
      </c>
      <c r="B29" s="106"/>
      <c r="C29" s="106"/>
      <c r="D29" s="108" t="s">
        <v>43</v>
      </c>
      <c r="E29" s="108"/>
      <c r="F29" s="108"/>
      <c r="G29" s="108"/>
      <c r="H29" s="25" t="s">
        <v>44</v>
      </c>
      <c r="I29" s="109">
        <v>1</v>
      </c>
      <c r="J29" s="109"/>
      <c r="K29" s="5"/>
      <c r="L29" s="39"/>
      <c r="M29" s="39"/>
      <c r="N29" s="39"/>
      <c r="O29">
        <f t="shared" si="0"/>
        <v>0</v>
      </c>
    </row>
    <row r="30" spans="1:17" ht="12.95" customHeight="1" x14ac:dyDescent="0.2">
      <c r="A30" s="110" t="s">
        <v>45</v>
      </c>
      <c r="B30" s="110"/>
      <c r="C30" s="110"/>
      <c r="D30" s="111" t="s">
        <v>46</v>
      </c>
      <c r="E30" s="111"/>
      <c r="F30" s="111"/>
      <c r="G30" s="111"/>
      <c r="H30" s="3"/>
      <c r="I30" s="33"/>
      <c r="J30" s="33"/>
      <c r="K30" s="3"/>
      <c r="L30" s="33"/>
      <c r="M30" s="33"/>
      <c r="N30" s="33"/>
      <c r="O30">
        <f t="shared" si="0"/>
        <v>0</v>
      </c>
    </row>
    <row r="31" spans="1:17" ht="15" customHeight="1" x14ac:dyDescent="0.2">
      <c r="A31" s="110" t="s">
        <v>47</v>
      </c>
      <c r="B31" s="110"/>
      <c r="C31" s="110"/>
      <c r="D31" s="108" t="s">
        <v>48</v>
      </c>
      <c r="E31" s="108"/>
      <c r="F31" s="108"/>
      <c r="G31" s="108"/>
      <c r="H31" s="5"/>
      <c r="I31" s="112" t="s">
        <v>49</v>
      </c>
      <c r="J31" s="112"/>
      <c r="K31" s="5"/>
      <c r="L31" s="39"/>
      <c r="M31" s="39"/>
      <c r="N31" s="39"/>
      <c r="O31">
        <f t="shared" si="0"/>
        <v>0</v>
      </c>
    </row>
    <row r="32" spans="1:17" ht="16.5" customHeight="1" x14ac:dyDescent="0.2">
      <c r="A32" s="110" t="s">
        <v>50</v>
      </c>
      <c r="B32" s="110"/>
      <c r="C32" s="110"/>
      <c r="D32" s="108" t="s">
        <v>51</v>
      </c>
      <c r="E32" s="108"/>
      <c r="F32" s="108"/>
      <c r="G32" s="108"/>
      <c r="H32" s="5"/>
      <c r="I32" s="112" t="s">
        <v>49</v>
      </c>
      <c r="J32" s="112"/>
      <c r="K32" s="5"/>
      <c r="L32" s="39"/>
      <c r="M32" s="39"/>
      <c r="N32" s="39"/>
      <c r="O32">
        <f t="shared" si="0"/>
        <v>0</v>
      </c>
    </row>
    <row r="33" spans="1:15" ht="14.1" customHeight="1" x14ac:dyDescent="0.2">
      <c r="A33" s="110" t="s">
        <v>52</v>
      </c>
      <c r="B33" s="110"/>
      <c r="C33" s="110"/>
      <c r="D33" s="108" t="s">
        <v>53</v>
      </c>
      <c r="E33" s="108"/>
      <c r="F33" s="108"/>
      <c r="G33" s="108"/>
      <c r="H33" s="24" t="s">
        <v>44</v>
      </c>
      <c r="I33" s="113">
        <v>1</v>
      </c>
      <c r="J33" s="113"/>
      <c r="K33" s="5"/>
      <c r="L33" s="39"/>
      <c r="M33" s="39"/>
      <c r="N33" s="39"/>
      <c r="O33">
        <f t="shared" si="0"/>
        <v>0</v>
      </c>
    </row>
    <row r="34" spans="1:15" ht="12" customHeight="1" x14ac:dyDescent="0.2">
      <c r="A34" s="110" t="s">
        <v>45</v>
      </c>
      <c r="B34" s="110"/>
      <c r="C34" s="110"/>
      <c r="D34" s="111" t="s">
        <v>46</v>
      </c>
      <c r="E34" s="111"/>
      <c r="F34" s="111"/>
      <c r="G34" s="111"/>
      <c r="H34" s="3"/>
      <c r="I34" s="33"/>
      <c r="J34" s="33"/>
      <c r="K34" s="3"/>
      <c r="L34" s="33"/>
      <c r="M34" s="33"/>
      <c r="N34" s="33"/>
      <c r="O34">
        <f t="shared" si="0"/>
        <v>0</v>
      </c>
    </row>
    <row r="35" spans="1:15" ht="14.85" customHeight="1" x14ac:dyDescent="0.2">
      <c r="A35" s="110" t="s">
        <v>54</v>
      </c>
      <c r="B35" s="110"/>
      <c r="C35" s="114"/>
      <c r="D35" s="115" t="s">
        <v>55</v>
      </c>
      <c r="E35" s="108"/>
      <c r="F35" s="108"/>
      <c r="G35" s="108"/>
      <c r="H35" s="24" t="s">
        <v>44</v>
      </c>
      <c r="I35" s="113">
        <v>1</v>
      </c>
      <c r="J35" s="113"/>
      <c r="K35" s="5"/>
      <c r="L35" s="39"/>
      <c r="M35" s="39"/>
      <c r="N35" s="39"/>
      <c r="O35">
        <f t="shared" si="0"/>
        <v>0</v>
      </c>
    </row>
    <row r="36" spans="1:15" ht="12" customHeight="1" x14ac:dyDescent="0.2">
      <c r="A36" s="110" t="s">
        <v>45</v>
      </c>
      <c r="B36" s="110"/>
      <c r="C36" s="110"/>
      <c r="D36" s="111" t="s">
        <v>46</v>
      </c>
      <c r="E36" s="111"/>
      <c r="F36" s="111"/>
      <c r="G36" s="111"/>
      <c r="H36" s="3"/>
      <c r="I36" s="33"/>
      <c r="J36" s="33"/>
      <c r="K36" s="3"/>
      <c r="L36" s="33"/>
      <c r="M36" s="33"/>
      <c r="N36" s="33"/>
      <c r="O36">
        <f t="shared" si="0"/>
        <v>0</v>
      </c>
    </row>
    <row r="37" spans="1:15" ht="23.25" customHeight="1" x14ac:dyDescent="0.2">
      <c r="A37" s="116"/>
      <c r="B37" s="116"/>
      <c r="C37" s="116"/>
      <c r="D37" s="117" t="s">
        <v>56</v>
      </c>
      <c r="E37" s="117"/>
      <c r="F37" s="117"/>
      <c r="G37" s="117"/>
      <c r="H37" s="27"/>
      <c r="I37" s="116"/>
      <c r="J37" s="116"/>
      <c r="K37" s="27"/>
      <c r="L37" s="125"/>
      <c r="M37" s="125"/>
      <c r="N37" s="125"/>
      <c r="O37" s="126">
        <f>SUM(O26:O36)</f>
        <v>0</v>
      </c>
    </row>
    <row r="38" spans="1:15" ht="18.95" customHeight="1" x14ac:dyDescent="0.2">
      <c r="A38" s="118">
        <v>36924</v>
      </c>
      <c r="B38" s="118"/>
      <c r="C38" s="118"/>
      <c r="D38" s="110" t="s">
        <v>57</v>
      </c>
      <c r="E38" s="110"/>
      <c r="F38" s="110"/>
      <c r="G38" s="110"/>
      <c r="H38" s="5"/>
      <c r="I38" s="39"/>
      <c r="J38" s="39"/>
      <c r="K38" s="5"/>
      <c r="L38" s="39"/>
      <c r="M38" s="39"/>
      <c r="N38" s="39"/>
      <c r="O38">
        <f>L38*K38</f>
        <v>0</v>
      </c>
    </row>
    <row r="39" spans="1:15" ht="18.2" customHeight="1" x14ac:dyDescent="0.2">
      <c r="A39" s="110" t="s">
        <v>58</v>
      </c>
      <c r="B39" s="110"/>
      <c r="C39" s="110"/>
      <c r="D39" s="108" t="s">
        <v>59</v>
      </c>
      <c r="E39" s="108"/>
      <c r="F39" s="108"/>
      <c r="G39" s="108"/>
      <c r="H39" s="26" t="s">
        <v>60</v>
      </c>
      <c r="I39" s="39"/>
      <c r="J39" s="39"/>
      <c r="K39" s="5"/>
      <c r="L39" s="39"/>
      <c r="M39" s="39"/>
      <c r="N39" s="39"/>
      <c r="O39">
        <f t="shared" ref="O39:O47" si="1">L39*K39</f>
        <v>0</v>
      </c>
    </row>
    <row r="40" spans="1:15" ht="18.2" customHeight="1" x14ac:dyDescent="0.2">
      <c r="A40" s="110" t="s">
        <v>61</v>
      </c>
      <c r="B40" s="110"/>
      <c r="C40" s="110"/>
      <c r="D40" s="108" t="s">
        <v>62</v>
      </c>
      <c r="E40" s="108"/>
      <c r="F40" s="108"/>
      <c r="G40" s="108"/>
      <c r="H40" s="5"/>
      <c r="I40" s="39"/>
      <c r="J40" s="39"/>
      <c r="K40" s="5"/>
      <c r="L40" s="39"/>
      <c r="M40" s="39"/>
      <c r="N40" s="39"/>
      <c r="O40">
        <f t="shared" si="1"/>
        <v>0</v>
      </c>
    </row>
    <row r="41" spans="1:15" ht="15.6" customHeight="1" x14ac:dyDescent="0.2">
      <c r="A41" s="110" t="s">
        <v>63</v>
      </c>
      <c r="B41" s="110"/>
      <c r="C41" s="110"/>
      <c r="D41" s="108" t="s">
        <v>64</v>
      </c>
      <c r="E41" s="108"/>
      <c r="F41" s="108"/>
      <c r="G41" s="108"/>
      <c r="H41" s="24" t="s">
        <v>44</v>
      </c>
      <c r="I41" s="113">
        <v>1</v>
      </c>
      <c r="J41" s="113"/>
      <c r="K41" s="5"/>
      <c r="L41" s="39"/>
      <c r="M41" s="39"/>
      <c r="N41" s="39"/>
      <c r="O41">
        <f t="shared" si="1"/>
        <v>0</v>
      </c>
    </row>
    <row r="42" spans="1:15" ht="13.7" customHeight="1" x14ac:dyDescent="0.2">
      <c r="A42" s="110" t="s">
        <v>65</v>
      </c>
      <c r="B42" s="110"/>
      <c r="C42" s="110"/>
      <c r="D42" s="108" t="s">
        <v>66</v>
      </c>
      <c r="E42" s="108"/>
      <c r="F42" s="108"/>
      <c r="G42" s="108"/>
      <c r="H42" s="24" t="s">
        <v>44</v>
      </c>
      <c r="I42" s="113">
        <v>1</v>
      </c>
      <c r="J42" s="113"/>
      <c r="K42" s="5"/>
      <c r="L42" s="39"/>
      <c r="M42" s="39"/>
      <c r="N42" s="39"/>
      <c r="O42">
        <f t="shared" si="1"/>
        <v>0</v>
      </c>
    </row>
    <row r="43" spans="1:15" ht="13.7" customHeight="1" x14ac:dyDescent="0.2">
      <c r="A43" s="110" t="s">
        <v>67</v>
      </c>
      <c r="B43" s="110"/>
      <c r="C43" s="110"/>
      <c r="D43" s="108" t="s">
        <v>68</v>
      </c>
      <c r="E43" s="108"/>
      <c r="F43" s="108"/>
      <c r="G43" s="108"/>
      <c r="H43" s="24" t="s">
        <v>44</v>
      </c>
      <c r="I43" s="113">
        <v>1</v>
      </c>
      <c r="J43" s="113"/>
      <c r="K43" s="5"/>
      <c r="L43" s="39"/>
      <c r="M43" s="39"/>
      <c r="N43" s="39"/>
      <c r="O43">
        <f t="shared" si="1"/>
        <v>0</v>
      </c>
    </row>
    <row r="44" spans="1:15" ht="14.25" customHeight="1" x14ac:dyDescent="0.2">
      <c r="A44" s="110" t="s">
        <v>69</v>
      </c>
      <c r="B44" s="110"/>
      <c r="C44" s="110"/>
      <c r="D44" s="108" t="s">
        <v>70</v>
      </c>
      <c r="E44" s="108"/>
      <c r="F44" s="108"/>
      <c r="G44" s="108"/>
      <c r="H44" s="24" t="s">
        <v>44</v>
      </c>
      <c r="I44" s="113">
        <v>1</v>
      </c>
      <c r="J44" s="113"/>
      <c r="K44" s="5"/>
      <c r="L44" s="39"/>
      <c r="M44" s="39"/>
      <c r="N44" s="39"/>
      <c r="O44">
        <f t="shared" si="1"/>
        <v>0</v>
      </c>
    </row>
    <row r="45" spans="1:15" ht="14.45" customHeight="1" x14ac:dyDescent="0.2">
      <c r="A45" s="110" t="s">
        <v>71</v>
      </c>
      <c r="B45" s="110"/>
      <c r="C45" s="110"/>
      <c r="D45" s="108" t="s">
        <v>72</v>
      </c>
      <c r="E45" s="108"/>
      <c r="F45" s="108"/>
      <c r="G45" s="108"/>
      <c r="H45" s="26" t="s">
        <v>60</v>
      </c>
      <c r="I45" s="39"/>
      <c r="J45" s="39"/>
      <c r="K45" s="5"/>
      <c r="L45" s="39"/>
      <c r="M45" s="39"/>
      <c r="N45" s="39"/>
      <c r="O45">
        <f t="shared" si="1"/>
        <v>0</v>
      </c>
    </row>
    <row r="46" spans="1:15" ht="23.85" customHeight="1" x14ac:dyDescent="0.2">
      <c r="A46" s="106" t="s">
        <v>73</v>
      </c>
      <c r="B46" s="106"/>
      <c r="C46" s="106"/>
      <c r="D46" s="119" t="s">
        <v>74</v>
      </c>
      <c r="E46" s="119"/>
      <c r="F46" s="119"/>
      <c r="G46" s="119"/>
      <c r="H46" s="25" t="s">
        <v>44</v>
      </c>
      <c r="I46" s="109">
        <v>1</v>
      </c>
      <c r="J46" s="109"/>
      <c r="K46" s="5"/>
      <c r="L46" s="39"/>
      <c r="M46" s="39"/>
      <c r="N46" s="39"/>
      <c r="O46">
        <f t="shared" si="1"/>
        <v>0</v>
      </c>
    </row>
    <row r="47" spans="1:15" ht="14.25" customHeight="1" x14ac:dyDescent="0.2">
      <c r="A47" s="110" t="s">
        <v>75</v>
      </c>
      <c r="B47" s="110"/>
      <c r="C47" s="110"/>
      <c r="D47" s="108" t="s">
        <v>76</v>
      </c>
      <c r="E47" s="108"/>
      <c r="F47" s="108"/>
      <c r="G47" s="108"/>
      <c r="H47" s="24" t="s">
        <v>44</v>
      </c>
      <c r="I47" s="113">
        <v>1</v>
      </c>
      <c r="J47" s="113"/>
      <c r="K47" s="5"/>
      <c r="L47" s="39"/>
      <c r="M47" s="39"/>
      <c r="N47" s="39"/>
      <c r="O47">
        <f t="shared" si="1"/>
        <v>0</v>
      </c>
    </row>
    <row r="48" spans="1:15" ht="23.25" customHeight="1" x14ac:dyDescent="0.2">
      <c r="A48" s="116"/>
      <c r="B48" s="116"/>
      <c r="C48" s="116"/>
      <c r="D48" s="117" t="s">
        <v>77</v>
      </c>
      <c r="E48" s="117"/>
      <c r="F48" s="117"/>
      <c r="G48" s="117"/>
      <c r="H48" s="27"/>
      <c r="I48" s="116"/>
      <c r="J48" s="116"/>
      <c r="K48" s="27"/>
      <c r="L48" s="125"/>
      <c r="M48" s="125"/>
      <c r="N48" s="125"/>
      <c r="O48" s="126">
        <f>SUM(O38:O47)</f>
        <v>0</v>
      </c>
    </row>
    <row r="49" spans="1:15" ht="19.7" customHeight="1" x14ac:dyDescent="0.2">
      <c r="A49" s="118">
        <v>36925</v>
      </c>
      <c r="B49" s="118"/>
      <c r="C49" s="118"/>
      <c r="D49" s="110" t="s">
        <v>78</v>
      </c>
      <c r="E49" s="110"/>
      <c r="F49" s="110"/>
      <c r="G49" s="110"/>
      <c r="H49" s="24" t="s">
        <v>44</v>
      </c>
      <c r="I49" s="113">
        <v>1</v>
      </c>
      <c r="J49" s="113"/>
      <c r="K49" s="5"/>
      <c r="L49" s="39"/>
      <c r="M49" s="39"/>
      <c r="N49" s="39"/>
      <c r="O49">
        <f>L49*K49</f>
        <v>0</v>
      </c>
    </row>
    <row r="50" spans="1:15" ht="18.2" customHeight="1" x14ac:dyDescent="0.2">
      <c r="A50" s="118">
        <v>36926</v>
      </c>
      <c r="B50" s="118"/>
      <c r="C50" s="118"/>
      <c r="D50" s="110" t="s">
        <v>79</v>
      </c>
      <c r="E50" s="110"/>
      <c r="F50" s="110"/>
      <c r="G50" s="110"/>
      <c r="H50" s="5"/>
      <c r="I50" s="39"/>
      <c r="J50" s="39"/>
      <c r="K50" s="5"/>
      <c r="L50" s="39"/>
      <c r="M50" s="39"/>
      <c r="N50" s="39"/>
      <c r="O50">
        <f t="shared" ref="O50:O67" si="2">L50*K50</f>
        <v>0</v>
      </c>
    </row>
    <row r="51" spans="1:15" ht="14.45" customHeight="1" x14ac:dyDescent="0.2">
      <c r="A51" s="110" t="s">
        <v>80</v>
      </c>
      <c r="B51" s="110"/>
      <c r="C51" s="110"/>
      <c r="D51" s="108" t="s">
        <v>81</v>
      </c>
      <c r="E51" s="108"/>
      <c r="F51" s="108"/>
      <c r="G51" s="108"/>
      <c r="H51" s="24" t="s">
        <v>82</v>
      </c>
      <c r="I51" s="120">
        <v>2494.473</v>
      </c>
      <c r="J51" s="120"/>
      <c r="K51" s="5"/>
      <c r="L51" s="39"/>
      <c r="M51" s="39"/>
      <c r="N51" s="39"/>
      <c r="O51">
        <f t="shared" si="2"/>
        <v>0</v>
      </c>
    </row>
    <row r="52" spans="1:15" ht="38.450000000000003" customHeight="1" x14ac:dyDescent="0.2">
      <c r="A52" s="110" t="s">
        <v>45</v>
      </c>
      <c r="B52" s="110"/>
      <c r="C52" s="110"/>
      <c r="D52" s="42" t="s">
        <v>83</v>
      </c>
      <c r="E52" s="42"/>
      <c r="F52" s="42"/>
      <c r="G52" s="42"/>
      <c r="H52" s="7"/>
      <c r="I52" s="42"/>
      <c r="J52" s="42"/>
      <c r="K52" s="7"/>
      <c r="L52" s="42"/>
      <c r="M52" s="42"/>
      <c r="N52" s="42"/>
      <c r="O52">
        <f t="shared" si="2"/>
        <v>0</v>
      </c>
    </row>
    <row r="53" spans="1:15" ht="20.85" customHeight="1" x14ac:dyDescent="0.2">
      <c r="A53" s="39"/>
      <c r="B53" s="39"/>
      <c r="C53" s="39"/>
      <c r="D53" s="111" t="s">
        <v>84</v>
      </c>
      <c r="E53" s="111"/>
      <c r="F53" s="111"/>
      <c r="G53" s="111"/>
      <c r="H53" s="5"/>
      <c r="I53" s="39"/>
      <c r="J53" s="39"/>
      <c r="K53" s="5"/>
      <c r="L53" s="39"/>
      <c r="M53" s="39"/>
      <c r="N53" s="39"/>
      <c r="O53">
        <f t="shared" si="2"/>
        <v>0</v>
      </c>
    </row>
    <row r="54" spans="1:15" ht="20.25" customHeight="1" x14ac:dyDescent="0.2">
      <c r="A54" s="110" t="s">
        <v>85</v>
      </c>
      <c r="B54" s="110"/>
      <c r="C54" s="110"/>
      <c r="D54" s="119" t="s">
        <v>86</v>
      </c>
      <c r="E54" s="119"/>
      <c r="F54" s="119"/>
      <c r="G54" s="119"/>
      <c r="H54" s="24" t="s">
        <v>82</v>
      </c>
      <c r="I54" s="121">
        <v>138.40299999999999</v>
      </c>
      <c r="J54" s="121"/>
      <c r="K54" s="5"/>
      <c r="L54" s="39"/>
      <c r="M54" s="39"/>
      <c r="N54" s="39"/>
      <c r="O54">
        <f t="shared" si="2"/>
        <v>0</v>
      </c>
    </row>
    <row r="55" spans="1:15" ht="10.5" customHeight="1" x14ac:dyDescent="0.2">
      <c r="A55" s="110" t="s">
        <v>45</v>
      </c>
      <c r="B55" s="110"/>
      <c r="C55" s="110"/>
      <c r="D55" s="111" t="s">
        <v>87</v>
      </c>
      <c r="E55" s="111"/>
      <c r="F55" s="111"/>
      <c r="G55" s="111"/>
      <c r="H55" s="3"/>
      <c r="I55" s="33"/>
      <c r="J55" s="33"/>
      <c r="K55" s="3"/>
      <c r="L55" s="33"/>
      <c r="M55" s="33"/>
      <c r="N55" s="33"/>
      <c r="O55">
        <f t="shared" si="2"/>
        <v>0</v>
      </c>
    </row>
    <row r="56" spans="1:15" ht="9.75" customHeight="1" x14ac:dyDescent="0.2">
      <c r="A56" s="33"/>
      <c r="B56" s="33"/>
      <c r="C56" s="33"/>
      <c r="D56" s="111" t="s">
        <v>88</v>
      </c>
      <c r="E56" s="111"/>
      <c r="F56" s="111"/>
      <c r="G56" s="111"/>
      <c r="H56" s="3"/>
      <c r="I56" s="33"/>
      <c r="J56" s="33"/>
      <c r="K56" s="3"/>
      <c r="L56" s="33"/>
      <c r="M56" s="33"/>
      <c r="N56" s="33"/>
      <c r="O56">
        <f t="shared" si="2"/>
        <v>0</v>
      </c>
    </row>
    <row r="57" spans="1:15" ht="10.35" customHeight="1" x14ac:dyDescent="0.2">
      <c r="A57" s="33"/>
      <c r="B57" s="33"/>
      <c r="C57" s="33"/>
      <c r="D57" s="111" t="s">
        <v>89</v>
      </c>
      <c r="E57" s="111"/>
      <c r="F57" s="111"/>
      <c r="G57" s="111"/>
      <c r="H57" s="3"/>
      <c r="I57" s="33"/>
      <c r="J57" s="33"/>
      <c r="K57" s="3"/>
      <c r="L57" s="33"/>
      <c r="M57" s="33"/>
      <c r="N57" s="33"/>
      <c r="O57">
        <f t="shared" si="2"/>
        <v>0</v>
      </c>
    </row>
    <row r="58" spans="1:15" ht="10.35" customHeight="1" x14ac:dyDescent="0.2">
      <c r="A58" s="33"/>
      <c r="B58" s="33"/>
      <c r="C58" s="33"/>
      <c r="D58" s="111" t="s">
        <v>90</v>
      </c>
      <c r="E58" s="111"/>
      <c r="F58" s="111"/>
      <c r="G58" s="111"/>
      <c r="H58" s="3"/>
      <c r="I58" s="33"/>
      <c r="J58" s="33"/>
      <c r="K58" s="3"/>
      <c r="L58" s="33"/>
      <c r="M58" s="33"/>
      <c r="N58" s="33"/>
      <c r="O58">
        <f t="shared" si="2"/>
        <v>0</v>
      </c>
    </row>
    <row r="59" spans="1:15" ht="10.35" customHeight="1" x14ac:dyDescent="0.2">
      <c r="A59" s="33"/>
      <c r="B59" s="33"/>
      <c r="C59" s="33"/>
      <c r="D59" s="111" t="s">
        <v>91</v>
      </c>
      <c r="E59" s="111"/>
      <c r="F59" s="111"/>
      <c r="G59" s="111"/>
      <c r="H59" s="3"/>
      <c r="I59" s="33"/>
      <c r="J59" s="33"/>
      <c r="K59" s="3"/>
      <c r="L59" s="33"/>
      <c r="M59" s="33"/>
      <c r="N59" s="33"/>
      <c r="O59">
        <f t="shared" si="2"/>
        <v>0</v>
      </c>
    </row>
    <row r="60" spans="1:15" ht="10.35" customHeight="1" x14ac:dyDescent="0.2">
      <c r="A60" s="33"/>
      <c r="B60" s="33"/>
      <c r="C60" s="33"/>
      <c r="D60" s="111" t="s">
        <v>92</v>
      </c>
      <c r="E60" s="111"/>
      <c r="F60" s="111"/>
      <c r="G60" s="111"/>
      <c r="H60" s="3"/>
      <c r="I60" s="33"/>
      <c r="J60" s="33"/>
      <c r="K60" s="3"/>
      <c r="L60" s="33"/>
      <c r="M60" s="33"/>
      <c r="N60" s="33"/>
      <c r="O60">
        <f t="shared" si="2"/>
        <v>0</v>
      </c>
    </row>
    <row r="61" spans="1:15" ht="11.1" customHeight="1" x14ac:dyDescent="0.2">
      <c r="A61" s="33"/>
      <c r="B61" s="33"/>
      <c r="C61" s="33"/>
      <c r="D61" s="111" t="s">
        <v>93</v>
      </c>
      <c r="E61" s="111"/>
      <c r="F61" s="111"/>
      <c r="G61" s="111"/>
      <c r="H61" s="3"/>
      <c r="I61" s="33"/>
      <c r="J61" s="33"/>
      <c r="K61" s="3"/>
      <c r="L61" s="33"/>
      <c r="M61" s="33"/>
      <c r="N61" s="33"/>
      <c r="O61">
        <f t="shared" si="2"/>
        <v>0</v>
      </c>
    </row>
    <row r="62" spans="1:15" ht="14.85" customHeight="1" x14ac:dyDescent="0.2">
      <c r="A62" s="110" t="s">
        <v>94</v>
      </c>
      <c r="B62" s="110"/>
      <c r="C62" s="114"/>
      <c r="D62" s="115" t="s">
        <v>95</v>
      </c>
      <c r="E62" s="108"/>
      <c r="F62" s="108"/>
      <c r="G62" s="108"/>
      <c r="H62" s="24" t="s">
        <v>44</v>
      </c>
      <c r="I62" s="113">
        <v>1</v>
      </c>
      <c r="J62" s="113"/>
      <c r="K62" s="5"/>
      <c r="L62" s="39"/>
      <c r="M62" s="39"/>
      <c r="N62" s="39"/>
      <c r="O62">
        <f t="shared" si="2"/>
        <v>0</v>
      </c>
    </row>
    <row r="63" spans="1:15" ht="12" customHeight="1" x14ac:dyDescent="0.2">
      <c r="A63" s="110" t="s">
        <v>45</v>
      </c>
      <c r="B63" s="110"/>
      <c r="C63" s="110"/>
      <c r="D63" s="111" t="s">
        <v>46</v>
      </c>
      <c r="E63" s="111"/>
      <c r="F63" s="111"/>
      <c r="G63" s="111"/>
      <c r="H63" s="3"/>
      <c r="I63" s="33"/>
      <c r="J63" s="33"/>
      <c r="K63" s="3"/>
      <c r="L63" s="33"/>
      <c r="M63" s="33"/>
      <c r="N63" s="33"/>
      <c r="O63">
        <f t="shared" si="2"/>
        <v>0</v>
      </c>
    </row>
    <row r="64" spans="1:15" ht="14.85" customHeight="1" x14ac:dyDescent="0.2">
      <c r="A64" s="110" t="s">
        <v>96</v>
      </c>
      <c r="B64" s="110"/>
      <c r="C64" s="114"/>
      <c r="D64" s="115" t="s">
        <v>97</v>
      </c>
      <c r="E64" s="108"/>
      <c r="F64" s="108"/>
      <c r="G64" s="108"/>
      <c r="H64" s="24" t="s">
        <v>44</v>
      </c>
      <c r="I64" s="113">
        <v>1</v>
      </c>
      <c r="J64" s="113"/>
      <c r="K64" s="5"/>
      <c r="L64" s="39"/>
      <c r="M64" s="39"/>
      <c r="N64" s="39"/>
      <c r="O64">
        <f t="shared" si="2"/>
        <v>0</v>
      </c>
    </row>
    <row r="65" spans="1:16" ht="12" customHeight="1" x14ac:dyDescent="0.2">
      <c r="A65" s="110" t="s">
        <v>45</v>
      </c>
      <c r="B65" s="110"/>
      <c r="C65" s="110"/>
      <c r="D65" s="111" t="s">
        <v>46</v>
      </c>
      <c r="E65" s="111"/>
      <c r="F65" s="111"/>
      <c r="G65" s="111"/>
      <c r="H65" s="3"/>
      <c r="I65" s="33"/>
      <c r="J65" s="33"/>
      <c r="K65" s="3"/>
      <c r="L65" s="33"/>
      <c r="M65" s="33"/>
      <c r="N65" s="33"/>
      <c r="O65">
        <f t="shared" si="2"/>
        <v>0</v>
      </c>
    </row>
    <row r="66" spans="1:16" ht="14.85" customHeight="1" x14ac:dyDescent="0.2">
      <c r="A66" s="110" t="s">
        <v>98</v>
      </c>
      <c r="B66" s="110"/>
      <c r="C66" s="114"/>
      <c r="D66" s="115" t="s">
        <v>99</v>
      </c>
      <c r="E66" s="108"/>
      <c r="F66" s="108"/>
      <c r="G66" s="108"/>
      <c r="H66" s="24" t="s">
        <v>44</v>
      </c>
      <c r="I66" s="113">
        <v>1</v>
      </c>
      <c r="J66" s="113"/>
      <c r="K66" s="5"/>
      <c r="L66" s="39"/>
      <c r="M66" s="39"/>
      <c r="N66" s="39"/>
      <c r="O66">
        <f t="shared" si="2"/>
        <v>0</v>
      </c>
    </row>
    <row r="67" spans="1:16" ht="11.45" customHeight="1" x14ac:dyDescent="0.2">
      <c r="A67" s="110" t="s">
        <v>45</v>
      </c>
      <c r="B67" s="110"/>
      <c r="C67" s="110"/>
      <c r="D67" s="111" t="s">
        <v>46</v>
      </c>
      <c r="E67" s="111"/>
      <c r="F67" s="111"/>
      <c r="G67" s="111"/>
      <c r="H67" s="3"/>
      <c r="I67" s="33"/>
      <c r="J67" s="33"/>
      <c r="K67" s="3"/>
      <c r="L67" s="33"/>
      <c r="M67" s="33"/>
      <c r="N67" s="33"/>
      <c r="O67">
        <f t="shared" si="2"/>
        <v>0</v>
      </c>
    </row>
    <row r="68" spans="1:16" ht="9.75" customHeight="1" x14ac:dyDescent="0.2">
      <c r="A68" s="122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</row>
    <row r="69" spans="1:16" ht="26.1" customHeight="1" x14ac:dyDescent="0.2">
      <c r="A69" s="94" t="s">
        <v>29</v>
      </c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6"/>
    </row>
    <row r="70" spans="1:16" ht="26.1" customHeight="1" x14ac:dyDescent="0.2">
      <c r="A70" s="97" t="s">
        <v>30</v>
      </c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9"/>
    </row>
    <row r="71" spans="1:16" ht="21.6" customHeight="1" x14ac:dyDescent="0.2">
      <c r="A71" s="100" t="s">
        <v>31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2"/>
    </row>
    <row r="72" spans="1:16" ht="10.5" customHeight="1" x14ac:dyDescent="0.2">
      <c r="A72" s="33"/>
      <c r="B72" s="33"/>
      <c r="C72" s="33"/>
      <c r="D72" s="33"/>
      <c r="E72" s="33"/>
      <c r="F72" s="33"/>
      <c r="G72" s="33"/>
      <c r="H72" s="3"/>
      <c r="I72" s="33"/>
      <c r="J72" s="33"/>
      <c r="K72" s="33"/>
      <c r="L72" s="33"/>
      <c r="M72" s="33"/>
      <c r="N72" s="33"/>
      <c r="O72" s="3"/>
    </row>
    <row r="73" spans="1:16" ht="10.5" customHeight="1" x14ac:dyDescent="0.2">
      <c r="A73" s="110" t="s">
        <v>100</v>
      </c>
      <c r="B73" s="110"/>
      <c r="C73" s="110"/>
      <c r="D73" s="108" t="s">
        <v>101</v>
      </c>
      <c r="E73" s="108"/>
      <c r="F73" s="108"/>
      <c r="G73" s="108"/>
      <c r="H73" s="24" t="s">
        <v>60</v>
      </c>
      <c r="I73" s="113"/>
      <c r="J73" s="113"/>
      <c r="K73" s="5"/>
      <c r="L73" s="39"/>
      <c r="M73" s="39"/>
      <c r="N73" s="39"/>
      <c r="O73">
        <f>L73*K73</f>
        <v>0</v>
      </c>
    </row>
    <row r="74" spans="1:16" ht="24" customHeight="1" x14ac:dyDescent="0.2">
      <c r="A74" s="116"/>
      <c r="B74" s="116"/>
      <c r="C74" s="116"/>
      <c r="D74" s="117" t="s">
        <v>102</v>
      </c>
      <c r="E74" s="117"/>
      <c r="F74" s="117"/>
      <c r="G74" s="117"/>
      <c r="H74" s="27"/>
      <c r="I74" s="116"/>
      <c r="J74" s="116"/>
      <c r="K74" s="116"/>
      <c r="L74" s="116"/>
      <c r="M74" s="116"/>
      <c r="N74" s="116"/>
      <c r="O74" s="127">
        <f>SUM(O49:O67)+O73</f>
        <v>0</v>
      </c>
    </row>
    <row r="75" spans="1:16" ht="18.95" customHeight="1" x14ac:dyDescent="0.2">
      <c r="A75" s="118">
        <v>36927</v>
      </c>
      <c r="B75" s="118"/>
      <c r="C75" s="118"/>
      <c r="D75" s="110" t="s">
        <v>103</v>
      </c>
      <c r="E75" s="110"/>
      <c r="F75" s="110"/>
      <c r="G75" s="110"/>
      <c r="H75" s="24"/>
      <c r="I75" s="121"/>
      <c r="J75" s="121"/>
      <c r="K75" s="5"/>
      <c r="L75" s="39"/>
      <c r="M75" s="39"/>
      <c r="N75" s="39"/>
      <c r="O75">
        <f>L75*K75</f>
        <v>0</v>
      </c>
    </row>
    <row r="76" spans="1:16" ht="17.100000000000001" customHeight="1" x14ac:dyDescent="0.2">
      <c r="A76" s="110" t="s">
        <v>104</v>
      </c>
      <c r="B76" s="110"/>
      <c r="C76" s="110"/>
      <c r="D76" s="108" t="s">
        <v>105</v>
      </c>
      <c r="E76" s="108"/>
      <c r="F76" s="108"/>
      <c r="G76" s="108"/>
      <c r="H76" s="24" t="s">
        <v>60</v>
      </c>
      <c r="I76" s="121"/>
      <c r="J76" s="121"/>
      <c r="K76" s="5"/>
      <c r="L76" s="39"/>
      <c r="M76" s="39"/>
      <c r="N76" s="39"/>
      <c r="O76">
        <f t="shared" ref="O76:O132" si="3">L76*K76</f>
        <v>0</v>
      </c>
    </row>
    <row r="77" spans="1:16" ht="14.1" customHeight="1" x14ac:dyDescent="0.2">
      <c r="A77" s="110" t="s">
        <v>106</v>
      </c>
      <c r="B77" s="110"/>
      <c r="C77" s="110"/>
      <c r="D77" s="108" t="s">
        <v>107</v>
      </c>
      <c r="E77" s="108"/>
      <c r="F77" s="108"/>
      <c r="G77" s="108"/>
      <c r="H77" s="24" t="s">
        <v>82</v>
      </c>
      <c r="I77" s="121">
        <v>8.8000000000000007</v>
      </c>
      <c r="J77" s="121"/>
      <c r="K77" s="5"/>
      <c r="L77" s="39"/>
      <c r="M77" s="39"/>
      <c r="N77" s="39"/>
      <c r="O77">
        <f t="shared" si="3"/>
        <v>0</v>
      </c>
    </row>
    <row r="78" spans="1:16" ht="12" customHeight="1" x14ac:dyDescent="0.2">
      <c r="A78" s="110" t="s">
        <v>45</v>
      </c>
      <c r="B78" s="110"/>
      <c r="C78" s="110"/>
      <c r="D78" s="111" t="s">
        <v>108</v>
      </c>
      <c r="E78" s="111"/>
      <c r="F78" s="111"/>
      <c r="G78" s="111"/>
      <c r="H78" s="24"/>
      <c r="I78" s="121"/>
      <c r="J78" s="121"/>
      <c r="K78" s="5"/>
      <c r="L78" s="39"/>
      <c r="M78" s="39"/>
      <c r="N78" s="39"/>
      <c r="O78">
        <f t="shared" si="3"/>
        <v>0</v>
      </c>
    </row>
    <row r="79" spans="1:16" ht="9.75" customHeight="1" x14ac:dyDescent="0.2">
      <c r="A79" s="33"/>
      <c r="B79" s="33"/>
      <c r="C79" s="33"/>
      <c r="D79" s="111" t="s">
        <v>109</v>
      </c>
      <c r="E79" s="111"/>
      <c r="F79" s="111"/>
      <c r="G79" s="111"/>
      <c r="H79" s="24"/>
      <c r="I79" s="121"/>
      <c r="J79" s="121"/>
      <c r="K79" s="5"/>
      <c r="L79" s="39"/>
      <c r="M79" s="39"/>
      <c r="N79" s="39"/>
      <c r="O79">
        <f t="shared" si="3"/>
        <v>0</v>
      </c>
    </row>
    <row r="80" spans="1:16" ht="12.95" customHeight="1" x14ac:dyDescent="0.2">
      <c r="A80" s="33"/>
      <c r="B80" s="33"/>
      <c r="C80" s="33"/>
      <c r="D80" s="111" t="s">
        <v>110</v>
      </c>
      <c r="E80" s="111"/>
      <c r="F80" s="111"/>
      <c r="G80" s="111"/>
      <c r="H80" s="24"/>
      <c r="I80" s="121"/>
      <c r="J80" s="121"/>
      <c r="K80" s="5"/>
      <c r="L80" s="39"/>
      <c r="M80" s="39"/>
      <c r="N80" s="39"/>
      <c r="O80">
        <f t="shared" si="3"/>
        <v>0</v>
      </c>
    </row>
    <row r="81" spans="1:15" ht="12.95" customHeight="1" x14ac:dyDescent="0.2">
      <c r="A81" s="110" t="s">
        <v>111</v>
      </c>
      <c r="B81" s="110"/>
      <c r="C81" s="110"/>
      <c r="D81" s="108" t="s">
        <v>112</v>
      </c>
      <c r="E81" s="108"/>
      <c r="F81" s="108"/>
      <c r="G81" s="108"/>
      <c r="H81" s="24" t="s">
        <v>113</v>
      </c>
      <c r="I81" s="121">
        <v>257.98</v>
      </c>
      <c r="J81" s="121"/>
      <c r="K81" s="5"/>
      <c r="L81" s="39"/>
      <c r="M81" s="39"/>
      <c r="N81" s="39"/>
      <c r="O81">
        <f t="shared" si="3"/>
        <v>0</v>
      </c>
    </row>
    <row r="82" spans="1:15" ht="12" customHeight="1" x14ac:dyDescent="0.2">
      <c r="A82" s="110" t="s">
        <v>45</v>
      </c>
      <c r="B82" s="110"/>
      <c r="C82" s="110"/>
      <c r="D82" s="111" t="s">
        <v>114</v>
      </c>
      <c r="E82" s="111"/>
      <c r="F82" s="111"/>
      <c r="G82" s="111"/>
      <c r="H82" s="24"/>
      <c r="I82" s="121"/>
      <c r="J82" s="121"/>
      <c r="K82" s="5"/>
      <c r="L82" s="39"/>
      <c r="M82" s="39"/>
      <c r="N82" s="39"/>
      <c r="O82">
        <f t="shared" si="3"/>
        <v>0</v>
      </c>
    </row>
    <row r="83" spans="1:15" ht="9.9499999999999993" customHeight="1" x14ac:dyDescent="0.2">
      <c r="A83" s="33"/>
      <c r="B83" s="33"/>
      <c r="C83" s="33"/>
      <c r="D83" s="111" t="s">
        <v>115</v>
      </c>
      <c r="E83" s="111"/>
      <c r="F83" s="111"/>
      <c r="G83" s="111"/>
      <c r="H83" s="24"/>
      <c r="I83" s="121"/>
      <c r="J83" s="121"/>
      <c r="K83" s="5"/>
      <c r="L83" s="39"/>
      <c r="M83" s="39"/>
      <c r="N83" s="39"/>
      <c r="O83">
        <f t="shared" si="3"/>
        <v>0</v>
      </c>
    </row>
    <row r="84" spans="1:15" ht="9.9499999999999993" customHeight="1" x14ac:dyDescent="0.2">
      <c r="A84" s="33"/>
      <c r="B84" s="33"/>
      <c r="C84" s="33"/>
      <c r="D84" s="111" t="s">
        <v>116</v>
      </c>
      <c r="E84" s="111"/>
      <c r="F84" s="111"/>
      <c r="G84" s="111"/>
      <c r="H84" s="24"/>
      <c r="I84" s="121"/>
      <c r="J84" s="121"/>
      <c r="K84" s="5"/>
      <c r="L84" s="39"/>
      <c r="M84" s="39"/>
      <c r="N84" s="39"/>
      <c r="O84">
        <f t="shared" si="3"/>
        <v>0</v>
      </c>
    </row>
    <row r="85" spans="1:15" ht="9.9499999999999993" customHeight="1" x14ac:dyDescent="0.2">
      <c r="A85" s="33"/>
      <c r="B85" s="33"/>
      <c r="C85" s="33"/>
      <c r="D85" s="111" t="s">
        <v>117</v>
      </c>
      <c r="E85" s="111"/>
      <c r="F85" s="111"/>
      <c r="G85" s="111"/>
      <c r="H85" s="24"/>
      <c r="I85" s="121"/>
      <c r="J85" s="121"/>
      <c r="K85" s="5"/>
      <c r="L85" s="39"/>
      <c r="M85" s="39"/>
      <c r="N85" s="39"/>
      <c r="O85">
        <f t="shared" si="3"/>
        <v>0</v>
      </c>
    </row>
    <row r="86" spans="1:15" ht="11.1" customHeight="1" x14ac:dyDescent="0.2">
      <c r="A86" s="33"/>
      <c r="B86" s="33"/>
      <c r="C86" s="33"/>
      <c r="D86" s="111" t="s">
        <v>118</v>
      </c>
      <c r="E86" s="111"/>
      <c r="F86" s="111"/>
      <c r="G86" s="111"/>
      <c r="H86" s="24"/>
      <c r="I86" s="121"/>
      <c r="J86" s="121"/>
      <c r="K86" s="5"/>
      <c r="L86" s="39"/>
      <c r="M86" s="39"/>
      <c r="N86" s="39"/>
      <c r="O86">
        <f t="shared" si="3"/>
        <v>0</v>
      </c>
    </row>
    <row r="87" spans="1:15" ht="9.9499999999999993" customHeight="1" x14ac:dyDescent="0.2">
      <c r="A87" s="33"/>
      <c r="B87" s="33"/>
      <c r="C87" s="33"/>
      <c r="D87" s="111" t="s">
        <v>119</v>
      </c>
      <c r="E87" s="111"/>
      <c r="F87" s="111"/>
      <c r="G87" s="111"/>
      <c r="H87" s="24"/>
      <c r="I87" s="121"/>
      <c r="J87" s="121"/>
      <c r="K87" s="5"/>
      <c r="L87" s="39"/>
      <c r="M87" s="39"/>
      <c r="N87" s="39"/>
      <c r="O87">
        <f t="shared" si="3"/>
        <v>0</v>
      </c>
    </row>
    <row r="88" spans="1:15" ht="9.9499999999999993" customHeight="1" x14ac:dyDescent="0.2">
      <c r="A88" s="33"/>
      <c r="B88" s="33"/>
      <c r="C88" s="33"/>
      <c r="D88" s="111" t="s">
        <v>120</v>
      </c>
      <c r="E88" s="111"/>
      <c r="F88" s="111"/>
      <c r="G88" s="111"/>
      <c r="H88" s="24"/>
      <c r="I88" s="121"/>
      <c r="J88" s="121"/>
      <c r="K88" s="5"/>
      <c r="L88" s="39"/>
      <c r="M88" s="39"/>
      <c r="N88" s="39"/>
      <c r="O88">
        <f t="shared" si="3"/>
        <v>0</v>
      </c>
    </row>
    <row r="89" spans="1:15" ht="11.1" customHeight="1" x14ac:dyDescent="0.2">
      <c r="A89" s="33"/>
      <c r="B89" s="33"/>
      <c r="C89" s="33"/>
      <c r="D89" s="111" t="s">
        <v>121</v>
      </c>
      <c r="E89" s="111"/>
      <c r="F89" s="111"/>
      <c r="G89" s="111"/>
      <c r="H89" s="24"/>
      <c r="I89" s="121"/>
      <c r="J89" s="121"/>
      <c r="K89" s="5"/>
      <c r="L89" s="39"/>
      <c r="M89" s="39"/>
      <c r="N89" s="39"/>
      <c r="O89">
        <f t="shared" si="3"/>
        <v>0</v>
      </c>
    </row>
    <row r="90" spans="1:15" ht="19.5" customHeight="1" x14ac:dyDescent="0.2">
      <c r="A90" s="39"/>
      <c r="B90" s="39"/>
      <c r="C90" s="39"/>
      <c r="D90" s="42" t="s">
        <v>122</v>
      </c>
      <c r="E90" s="42"/>
      <c r="F90" s="42"/>
      <c r="G90" s="42"/>
      <c r="H90" s="24"/>
      <c r="I90" s="121"/>
      <c r="J90" s="121"/>
      <c r="K90" s="5"/>
      <c r="L90" s="39"/>
      <c r="M90" s="39"/>
      <c r="N90" s="39"/>
      <c r="O90">
        <f t="shared" si="3"/>
        <v>0</v>
      </c>
    </row>
    <row r="91" spans="1:15" ht="17.100000000000001" customHeight="1" x14ac:dyDescent="0.2">
      <c r="A91" s="110" t="s">
        <v>123</v>
      </c>
      <c r="B91" s="110"/>
      <c r="C91" s="114"/>
      <c r="D91" s="115" t="s">
        <v>124</v>
      </c>
      <c r="E91" s="108"/>
      <c r="F91" s="108"/>
      <c r="G91" s="108"/>
      <c r="H91" s="24"/>
      <c r="I91" s="121"/>
      <c r="J91" s="121"/>
      <c r="K91" s="5"/>
      <c r="L91" s="39"/>
      <c r="M91" s="39"/>
      <c r="N91" s="39"/>
      <c r="O91">
        <f t="shared" si="3"/>
        <v>0</v>
      </c>
    </row>
    <row r="92" spans="1:15" ht="12.95" customHeight="1" x14ac:dyDescent="0.2">
      <c r="A92" s="110" t="s">
        <v>125</v>
      </c>
      <c r="B92" s="110"/>
      <c r="C92" s="114"/>
      <c r="D92" s="115" t="s">
        <v>126</v>
      </c>
      <c r="E92" s="108"/>
      <c r="F92" s="108"/>
      <c r="G92" s="108"/>
      <c r="H92" s="24" t="s">
        <v>82</v>
      </c>
      <c r="I92" s="121">
        <v>4.8</v>
      </c>
      <c r="J92" s="121"/>
      <c r="K92" s="5"/>
      <c r="L92" s="39"/>
      <c r="M92" s="39"/>
      <c r="N92" s="39"/>
      <c r="O92">
        <f t="shared" si="3"/>
        <v>0</v>
      </c>
    </row>
    <row r="93" spans="1:15" ht="11.1" customHeight="1" x14ac:dyDescent="0.2">
      <c r="A93" s="110" t="s">
        <v>45</v>
      </c>
      <c r="B93" s="110"/>
      <c r="C93" s="110"/>
      <c r="D93" s="111" t="s">
        <v>127</v>
      </c>
      <c r="E93" s="111"/>
      <c r="F93" s="111"/>
      <c r="G93" s="111"/>
      <c r="H93" s="24"/>
      <c r="I93" s="121"/>
      <c r="J93" s="121"/>
      <c r="K93" s="5"/>
      <c r="L93" s="39"/>
      <c r="M93" s="39"/>
      <c r="N93" s="39"/>
      <c r="O93">
        <f t="shared" si="3"/>
        <v>0</v>
      </c>
    </row>
    <row r="94" spans="1:15" ht="9.75" customHeight="1" x14ac:dyDescent="0.2">
      <c r="A94" s="33"/>
      <c r="B94" s="33"/>
      <c r="C94" s="33"/>
      <c r="D94" s="111" t="s">
        <v>128</v>
      </c>
      <c r="E94" s="111"/>
      <c r="F94" s="111"/>
      <c r="G94" s="111"/>
      <c r="H94" s="24"/>
      <c r="I94" s="121"/>
      <c r="J94" s="121"/>
      <c r="K94" s="5"/>
      <c r="L94" s="39"/>
      <c r="M94" s="39"/>
      <c r="N94" s="39"/>
      <c r="O94">
        <f t="shared" si="3"/>
        <v>0</v>
      </c>
    </row>
    <row r="95" spans="1:15" ht="12" customHeight="1" x14ac:dyDescent="0.2">
      <c r="A95" s="33"/>
      <c r="B95" s="33"/>
      <c r="C95" s="33"/>
      <c r="D95" s="111" t="s">
        <v>129</v>
      </c>
      <c r="E95" s="111"/>
      <c r="F95" s="111"/>
      <c r="G95" s="111"/>
      <c r="H95" s="24"/>
      <c r="I95" s="121"/>
      <c r="J95" s="121"/>
      <c r="K95" s="5"/>
      <c r="L95" s="39"/>
      <c r="M95" s="39"/>
      <c r="N95" s="39"/>
      <c r="O95">
        <f t="shared" si="3"/>
        <v>0</v>
      </c>
    </row>
    <row r="96" spans="1:15" ht="12" customHeight="1" x14ac:dyDescent="0.2">
      <c r="A96" s="110" t="s">
        <v>130</v>
      </c>
      <c r="B96" s="110"/>
      <c r="C96" s="114"/>
      <c r="D96" s="115" t="s">
        <v>131</v>
      </c>
      <c r="E96" s="108"/>
      <c r="F96" s="108"/>
      <c r="G96" s="108"/>
      <c r="H96" s="24" t="s">
        <v>113</v>
      </c>
      <c r="I96" s="121">
        <v>9.6</v>
      </c>
      <c r="J96" s="121"/>
      <c r="K96" s="5"/>
      <c r="L96" s="39"/>
      <c r="M96" s="39"/>
      <c r="N96" s="39"/>
      <c r="O96">
        <f t="shared" si="3"/>
        <v>0</v>
      </c>
    </row>
    <row r="97" spans="1:15" ht="11.1" customHeight="1" x14ac:dyDescent="0.2">
      <c r="A97" s="110" t="s">
        <v>45</v>
      </c>
      <c r="B97" s="110"/>
      <c r="C97" s="110"/>
      <c r="D97" s="111" t="s">
        <v>127</v>
      </c>
      <c r="E97" s="111"/>
      <c r="F97" s="111"/>
      <c r="G97" s="111"/>
      <c r="H97" s="24"/>
      <c r="I97" s="121"/>
      <c r="J97" s="121"/>
      <c r="K97" s="5"/>
      <c r="L97" s="39"/>
      <c r="M97" s="39"/>
      <c r="N97" s="39"/>
      <c r="O97">
        <f t="shared" si="3"/>
        <v>0</v>
      </c>
    </row>
    <row r="98" spans="1:15" ht="9.9499999999999993" customHeight="1" x14ac:dyDescent="0.2">
      <c r="A98" s="33"/>
      <c r="B98" s="33"/>
      <c r="C98" s="33"/>
      <c r="D98" s="111" t="s">
        <v>132</v>
      </c>
      <c r="E98" s="111"/>
      <c r="F98" s="111"/>
      <c r="G98" s="111"/>
      <c r="H98" s="24"/>
      <c r="I98" s="121"/>
      <c r="J98" s="121"/>
      <c r="K98" s="5"/>
      <c r="L98" s="39"/>
      <c r="M98" s="39"/>
      <c r="N98" s="39"/>
      <c r="O98">
        <f t="shared" si="3"/>
        <v>0</v>
      </c>
    </row>
    <row r="99" spans="1:15" ht="11.1" customHeight="1" x14ac:dyDescent="0.2">
      <c r="A99" s="33"/>
      <c r="B99" s="33"/>
      <c r="C99" s="33"/>
      <c r="D99" s="111" t="s">
        <v>133</v>
      </c>
      <c r="E99" s="111"/>
      <c r="F99" s="111"/>
      <c r="G99" s="111"/>
      <c r="H99" s="24"/>
      <c r="I99" s="121"/>
      <c r="J99" s="121"/>
      <c r="K99" s="5"/>
      <c r="L99" s="39"/>
      <c r="M99" s="39"/>
      <c r="N99" s="39"/>
      <c r="O99">
        <f t="shared" si="3"/>
        <v>0</v>
      </c>
    </row>
    <row r="100" spans="1:15" ht="12.95" customHeight="1" x14ac:dyDescent="0.2">
      <c r="A100" s="110" t="s">
        <v>134</v>
      </c>
      <c r="B100" s="110"/>
      <c r="C100" s="114"/>
      <c r="D100" s="115" t="s">
        <v>135</v>
      </c>
      <c r="E100" s="108"/>
      <c r="F100" s="108"/>
      <c r="G100" s="108"/>
      <c r="H100" s="24" t="s">
        <v>136</v>
      </c>
      <c r="I100" s="121">
        <v>624</v>
      </c>
      <c r="J100" s="121"/>
      <c r="K100" s="5"/>
      <c r="L100" s="39"/>
      <c r="M100" s="39"/>
      <c r="N100" s="39"/>
      <c r="O100">
        <f t="shared" si="3"/>
        <v>0</v>
      </c>
    </row>
    <row r="101" spans="1:15" ht="11.1" customHeight="1" x14ac:dyDescent="0.2">
      <c r="A101" s="110" t="s">
        <v>45</v>
      </c>
      <c r="B101" s="110"/>
      <c r="C101" s="110"/>
      <c r="D101" s="111" t="s">
        <v>127</v>
      </c>
      <c r="E101" s="111"/>
      <c r="F101" s="111"/>
      <c r="G101" s="111"/>
      <c r="H101" s="24"/>
      <c r="I101" s="121"/>
      <c r="J101" s="121"/>
      <c r="K101" s="5"/>
      <c r="L101" s="39"/>
      <c r="M101" s="39"/>
      <c r="N101" s="39"/>
      <c r="O101">
        <f t="shared" si="3"/>
        <v>0</v>
      </c>
    </row>
    <row r="102" spans="1:15" ht="9.9499999999999993" customHeight="1" x14ac:dyDescent="0.2">
      <c r="A102" s="33"/>
      <c r="B102" s="33"/>
      <c r="C102" s="33"/>
      <c r="D102" s="111" t="s">
        <v>137</v>
      </c>
      <c r="E102" s="111"/>
      <c r="F102" s="111"/>
      <c r="G102" s="111"/>
      <c r="H102" s="24"/>
      <c r="I102" s="121"/>
      <c r="J102" s="121"/>
      <c r="K102" s="5"/>
      <c r="L102" s="39"/>
      <c r="M102" s="39"/>
      <c r="N102" s="39"/>
      <c r="O102">
        <f t="shared" si="3"/>
        <v>0</v>
      </c>
    </row>
    <row r="103" spans="1:15" ht="11.1" customHeight="1" x14ac:dyDescent="0.2">
      <c r="A103" s="33"/>
      <c r="B103" s="33"/>
      <c r="C103" s="33"/>
      <c r="D103" s="111" t="s">
        <v>138</v>
      </c>
      <c r="E103" s="111"/>
      <c r="F103" s="111"/>
      <c r="G103" s="111"/>
      <c r="H103" s="24"/>
      <c r="I103" s="121"/>
      <c r="J103" s="121"/>
      <c r="K103" s="5"/>
      <c r="L103" s="39"/>
      <c r="M103" s="39"/>
      <c r="N103" s="39"/>
      <c r="O103">
        <f t="shared" si="3"/>
        <v>0</v>
      </c>
    </row>
    <row r="104" spans="1:15" ht="15.95" customHeight="1" x14ac:dyDescent="0.2">
      <c r="A104" s="110" t="s">
        <v>139</v>
      </c>
      <c r="B104" s="110"/>
      <c r="C104" s="114"/>
      <c r="D104" s="115" t="s">
        <v>140</v>
      </c>
      <c r="E104" s="108"/>
      <c r="F104" s="108"/>
      <c r="G104" s="108"/>
      <c r="H104" s="24"/>
      <c r="I104" s="121"/>
      <c r="J104" s="121"/>
      <c r="K104" s="5"/>
      <c r="L104" s="39"/>
      <c r="M104" s="39"/>
      <c r="N104" s="39"/>
      <c r="O104">
        <f t="shared" si="3"/>
        <v>0</v>
      </c>
    </row>
    <row r="105" spans="1:15" ht="12.95" customHeight="1" x14ac:dyDescent="0.2">
      <c r="A105" s="110" t="s">
        <v>141</v>
      </c>
      <c r="B105" s="110"/>
      <c r="C105" s="114"/>
      <c r="D105" s="115" t="s">
        <v>126</v>
      </c>
      <c r="E105" s="108"/>
      <c r="F105" s="108"/>
      <c r="G105" s="108"/>
      <c r="H105" s="24" t="s">
        <v>82</v>
      </c>
      <c r="I105" s="121">
        <v>99.004999999999995</v>
      </c>
      <c r="J105" s="121"/>
      <c r="K105" s="5"/>
      <c r="L105" s="39"/>
      <c r="M105" s="39"/>
      <c r="N105" s="39"/>
      <c r="O105">
        <f t="shared" si="3"/>
        <v>0</v>
      </c>
    </row>
    <row r="106" spans="1:15" ht="11.1" customHeight="1" x14ac:dyDescent="0.2">
      <c r="A106" s="110" t="s">
        <v>45</v>
      </c>
      <c r="B106" s="110"/>
      <c r="C106" s="110"/>
      <c r="D106" s="111" t="s">
        <v>142</v>
      </c>
      <c r="E106" s="111"/>
      <c r="F106" s="111"/>
      <c r="G106" s="111"/>
      <c r="H106" s="24"/>
      <c r="I106" s="121"/>
      <c r="J106" s="121"/>
      <c r="K106" s="5"/>
      <c r="L106" s="39"/>
      <c r="M106" s="39"/>
      <c r="N106" s="39"/>
      <c r="O106">
        <f t="shared" si="3"/>
        <v>0</v>
      </c>
    </row>
    <row r="107" spans="1:15" ht="9.9499999999999993" customHeight="1" x14ac:dyDescent="0.2">
      <c r="A107" s="33"/>
      <c r="B107" s="33"/>
      <c r="C107" s="33"/>
      <c r="D107" s="111" t="s">
        <v>143</v>
      </c>
      <c r="E107" s="111"/>
      <c r="F107" s="111"/>
      <c r="G107" s="111"/>
      <c r="H107" s="24"/>
      <c r="I107" s="121"/>
      <c r="J107" s="121"/>
      <c r="K107" s="5"/>
      <c r="L107" s="39"/>
      <c r="M107" s="39"/>
      <c r="N107" s="39"/>
      <c r="O107">
        <f t="shared" si="3"/>
        <v>0</v>
      </c>
    </row>
    <row r="108" spans="1:15" ht="9.9499999999999993" customHeight="1" x14ac:dyDescent="0.2">
      <c r="A108" s="33"/>
      <c r="B108" s="33"/>
      <c r="C108" s="33"/>
      <c r="D108" s="111" t="s">
        <v>144</v>
      </c>
      <c r="E108" s="111"/>
      <c r="F108" s="111"/>
      <c r="G108" s="111"/>
      <c r="H108" s="24"/>
      <c r="I108" s="121"/>
      <c r="J108" s="121"/>
      <c r="K108" s="5"/>
      <c r="L108" s="39"/>
      <c r="M108" s="39"/>
      <c r="N108" s="39"/>
      <c r="O108">
        <f t="shared" si="3"/>
        <v>0</v>
      </c>
    </row>
    <row r="109" spans="1:15" ht="11.1" customHeight="1" x14ac:dyDescent="0.2">
      <c r="A109" s="33"/>
      <c r="B109" s="33"/>
      <c r="C109" s="33"/>
      <c r="D109" s="111" t="s">
        <v>145</v>
      </c>
      <c r="E109" s="111"/>
      <c r="F109" s="111"/>
      <c r="G109" s="111"/>
      <c r="H109" s="24"/>
      <c r="I109" s="121"/>
      <c r="J109" s="121"/>
      <c r="K109" s="5"/>
      <c r="L109" s="39"/>
      <c r="M109" s="39"/>
      <c r="N109" s="39"/>
      <c r="O109">
        <f t="shared" si="3"/>
        <v>0</v>
      </c>
    </row>
    <row r="110" spans="1:15" ht="9.9499999999999993" customHeight="1" x14ac:dyDescent="0.2">
      <c r="A110" s="33"/>
      <c r="B110" s="33"/>
      <c r="C110" s="33"/>
      <c r="D110" s="111" t="s">
        <v>146</v>
      </c>
      <c r="E110" s="111"/>
      <c r="F110" s="111"/>
      <c r="G110" s="111"/>
      <c r="H110" s="24"/>
      <c r="I110" s="121"/>
      <c r="J110" s="121"/>
      <c r="K110" s="5"/>
      <c r="L110" s="39"/>
      <c r="M110" s="39"/>
      <c r="N110" s="39"/>
      <c r="O110">
        <f t="shared" si="3"/>
        <v>0</v>
      </c>
    </row>
    <row r="111" spans="1:15" ht="11.1" customHeight="1" x14ac:dyDescent="0.2">
      <c r="A111" s="33"/>
      <c r="B111" s="33"/>
      <c r="C111" s="33"/>
      <c r="D111" s="111" t="s">
        <v>147</v>
      </c>
      <c r="E111" s="111"/>
      <c r="F111" s="111"/>
      <c r="G111" s="111"/>
      <c r="H111" s="24"/>
      <c r="I111" s="121"/>
      <c r="J111" s="121"/>
      <c r="K111" s="5"/>
      <c r="L111" s="39"/>
      <c r="M111" s="39"/>
      <c r="N111" s="39"/>
      <c r="O111">
        <f t="shared" si="3"/>
        <v>0</v>
      </c>
    </row>
    <row r="112" spans="1:15" ht="12.95" customHeight="1" x14ac:dyDescent="0.2">
      <c r="A112" s="110" t="s">
        <v>148</v>
      </c>
      <c r="B112" s="110"/>
      <c r="C112" s="114"/>
      <c r="D112" s="115" t="s">
        <v>131</v>
      </c>
      <c r="E112" s="108"/>
      <c r="F112" s="108"/>
      <c r="G112" s="108"/>
      <c r="H112" s="24" t="s">
        <v>113</v>
      </c>
      <c r="I112" s="121">
        <v>101.67</v>
      </c>
      <c r="J112" s="121"/>
      <c r="K112" s="5"/>
      <c r="L112" s="39"/>
      <c r="M112" s="39"/>
      <c r="N112" s="39"/>
      <c r="O112">
        <f t="shared" si="3"/>
        <v>0</v>
      </c>
    </row>
    <row r="113" spans="1:15" ht="11.1" customHeight="1" x14ac:dyDescent="0.2">
      <c r="A113" s="110" t="s">
        <v>45</v>
      </c>
      <c r="B113" s="110"/>
      <c r="C113" s="110"/>
      <c r="D113" s="111" t="s">
        <v>142</v>
      </c>
      <c r="E113" s="111"/>
      <c r="F113" s="111"/>
      <c r="G113" s="111"/>
      <c r="H113" s="24"/>
      <c r="I113" s="121"/>
      <c r="J113" s="121"/>
      <c r="K113" s="5"/>
      <c r="L113" s="39"/>
      <c r="M113" s="39"/>
      <c r="N113" s="39"/>
      <c r="O113">
        <f t="shared" si="3"/>
        <v>0</v>
      </c>
    </row>
    <row r="114" spans="1:15" ht="9.75" customHeight="1" x14ac:dyDescent="0.2">
      <c r="A114" s="33"/>
      <c r="B114" s="33"/>
      <c r="C114" s="33"/>
      <c r="D114" s="111" t="s">
        <v>149</v>
      </c>
      <c r="E114" s="111"/>
      <c r="F114" s="111"/>
      <c r="G114" s="111"/>
      <c r="H114" s="24"/>
      <c r="I114" s="121"/>
      <c r="J114" s="121"/>
      <c r="K114" s="5"/>
      <c r="L114" s="39"/>
      <c r="M114" s="39"/>
      <c r="N114" s="39"/>
      <c r="O114">
        <f t="shared" si="3"/>
        <v>0</v>
      </c>
    </row>
    <row r="115" spans="1:15" ht="11.1" customHeight="1" x14ac:dyDescent="0.2">
      <c r="A115" s="33"/>
      <c r="B115" s="33"/>
      <c r="C115" s="33"/>
      <c r="D115" s="111" t="s">
        <v>150</v>
      </c>
      <c r="E115" s="111"/>
      <c r="F115" s="111"/>
      <c r="G115" s="111"/>
      <c r="H115" s="24"/>
      <c r="I115" s="121"/>
      <c r="J115" s="121"/>
      <c r="K115" s="5"/>
      <c r="L115" s="39"/>
      <c r="M115" s="39"/>
      <c r="N115" s="39"/>
      <c r="O115">
        <f t="shared" si="3"/>
        <v>0</v>
      </c>
    </row>
    <row r="116" spans="1:15" ht="9.9499999999999993" customHeight="1" x14ac:dyDescent="0.2">
      <c r="A116" s="33"/>
      <c r="B116" s="33"/>
      <c r="C116" s="33"/>
      <c r="D116" s="111" t="s">
        <v>144</v>
      </c>
      <c r="E116" s="111"/>
      <c r="F116" s="111"/>
      <c r="G116" s="111"/>
      <c r="H116" s="24"/>
      <c r="I116" s="121"/>
      <c r="J116" s="121"/>
      <c r="K116" s="5"/>
      <c r="L116" s="39"/>
      <c r="M116" s="39"/>
      <c r="N116" s="39"/>
      <c r="O116">
        <f t="shared" si="3"/>
        <v>0</v>
      </c>
    </row>
    <row r="117" spans="1:15" ht="9.9499999999999993" customHeight="1" x14ac:dyDescent="0.2">
      <c r="A117" s="33"/>
      <c r="B117" s="33"/>
      <c r="C117" s="33"/>
      <c r="D117" s="111" t="s">
        <v>151</v>
      </c>
      <c r="E117" s="111"/>
      <c r="F117" s="111"/>
      <c r="G117" s="111"/>
      <c r="H117" s="24"/>
      <c r="I117" s="121"/>
      <c r="J117" s="121"/>
      <c r="K117" s="5"/>
      <c r="L117" s="39"/>
      <c r="M117" s="39"/>
      <c r="N117" s="39"/>
      <c r="O117">
        <f t="shared" si="3"/>
        <v>0</v>
      </c>
    </row>
    <row r="118" spans="1:15" ht="11.1" customHeight="1" x14ac:dyDescent="0.2">
      <c r="A118" s="33"/>
      <c r="B118" s="33"/>
      <c r="C118" s="33"/>
      <c r="D118" s="111" t="s">
        <v>152</v>
      </c>
      <c r="E118" s="111"/>
      <c r="F118" s="111"/>
      <c r="G118" s="111"/>
      <c r="H118" s="24"/>
      <c r="I118" s="121"/>
      <c r="J118" s="121"/>
      <c r="K118" s="5"/>
      <c r="L118" s="39"/>
      <c r="M118" s="39"/>
      <c r="N118" s="39"/>
      <c r="O118">
        <f t="shared" si="3"/>
        <v>0</v>
      </c>
    </row>
    <row r="119" spans="1:15" ht="9.9499999999999993" customHeight="1" x14ac:dyDescent="0.2">
      <c r="A119" s="33"/>
      <c r="B119" s="33"/>
      <c r="C119" s="33"/>
      <c r="D119" s="111" t="s">
        <v>146</v>
      </c>
      <c r="E119" s="111"/>
      <c r="F119" s="111"/>
      <c r="G119" s="111"/>
      <c r="H119" s="24"/>
      <c r="I119" s="121"/>
      <c r="J119" s="121"/>
      <c r="K119" s="5"/>
      <c r="L119" s="39"/>
      <c r="M119" s="39"/>
      <c r="N119" s="39"/>
      <c r="O119">
        <f t="shared" si="3"/>
        <v>0</v>
      </c>
    </row>
    <row r="120" spans="1:15" ht="9.9499999999999993" customHeight="1" x14ac:dyDescent="0.2">
      <c r="A120" s="33"/>
      <c r="B120" s="33"/>
      <c r="C120" s="33"/>
      <c r="D120" s="111" t="s">
        <v>153</v>
      </c>
      <c r="E120" s="111"/>
      <c r="F120" s="111"/>
      <c r="G120" s="111"/>
      <c r="H120" s="24"/>
      <c r="I120" s="121"/>
      <c r="J120" s="121"/>
      <c r="K120" s="5"/>
      <c r="L120" s="39"/>
      <c r="M120" s="39"/>
      <c r="N120" s="39"/>
      <c r="O120">
        <f t="shared" si="3"/>
        <v>0</v>
      </c>
    </row>
    <row r="121" spans="1:15" ht="11.1" customHeight="1" x14ac:dyDescent="0.2">
      <c r="A121" s="33"/>
      <c r="B121" s="33"/>
      <c r="C121" s="33"/>
      <c r="D121" s="111" t="s">
        <v>154</v>
      </c>
      <c r="E121" s="111"/>
      <c r="F121" s="111"/>
      <c r="G121" s="111"/>
      <c r="H121" s="24"/>
      <c r="I121" s="121"/>
      <c r="J121" s="121"/>
      <c r="K121" s="5"/>
      <c r="L121" s="39"/>
      <c r="M121" s="39"/>
      <c r="N121" s="39"/>
      <c r="O121">
        <f t="shared" si="3"/>
        <v>0</v>
      </c>
    </row>
    <row r="122" spans="1:15" ht="12.95" customHeight="1" x14ac:dyDescent="0.2">
      <c r="A122" s="110" t="s">
        <v>155</v>
      </c>
      <c r="B122" s="110"/>
      <c r="C122" s="114"/>
      <c r="D122" s="115" t="s">
        <v>135</v>
      </c>
      <c r="E122" s="108"/>
      <c r="F122" s="108"/>
      <c r="G122" s="108"/>
      <c r="H122" s="24" t="s">
        <v>136</v>
      </c>
      <c r="I122" s="121">
        <v>12870.65</v>
      </c>
      <c r="J122" s="121"/>
      <c r="K122" s="5"/>
      <c r="L122" s="39"/>
      <c r="M122" s="39"/>
      <c r="N122" s="39"/>
      <c r="O122">
        <f t="shared" si="3"/>
        <v>0</v>
      </c>
    </row>
    <row r="123" spans="1:15" ht="11.1" customHeight="1" x14ac:dyDescent="0.2">
      <c r="A123" s="110" t="s">
        <v>45</v>
      </c>
      <c r="B123" s="110"/>
      <c r="C123" s="110"/>
      <c r="D123" s="111" t="s">
        <v>156</v>
      </c>
      <c r="E123" s="111"/>
      <c r="F123" s="111"/>
      <c r="G123" s="111"/>
      <c r="H123" s="24"/>
      <c r="I123" s="121"/>
      <c r="J123" s="121"/>
      <c r="K123" s="5"/>
      <c r="L123" s="39"/>
      <c r="M123" s="39"/>
      <c r="N123" s="39"/>
      <c r="O123">
        <f t="shared" si="3"/>
        <v>0</v>
      </c>
    </row>
    <row r="124" spans="1:15" ht="17.100000000000001" customHeight="1" x14ac:dyDescent="0.2">
      <c r="A124" s="110" t="s">
        <v>157</v>
      </c>
      <c r="B124" s="110"/>
      <c r="C124" s="114"/>
      <c r="D124" s="115" t="s">
        <v>158</v>
      </c>
      <c r="E124" s="108"/>
      <c r="F124" s="108"/>
      <c r="G124" s="108"/>
      <c r="H124" s="24"/>
      <c r="I124" s="121"/>
      <c r="J124" s="121"/>
      <c r="K124" s="5"/>
      <c r="L124" s="39"/>
      <c r="M124" s="39"/>
      <c r="N124" s="39"/>
      <c r="O124">
        <f t="shared" si="3"/>
        <v>0</v>
      </c>
    </row>
    <row r="125" spans="1:15" ht="12.95" customHeight="1" x14ac:dyDescent="0.2">
      <c r="A125" s="110" t="s">
        <v>159</v>
      </c>
      <c r="B125" s="110"/>
      <c r="C125" s="114"/>
      <c r="D125" s="115" t="s">
        <v>126</v>
      </c>
      <c r="E125" s="108"/>
      <c r="F125" s="108"/>
      <c r="G125" s="108"/>
      <c r="H125" s="24" t="s">
        <v>82</v>
      </c>
      <c r="I125" s="121">
        <v>1.0780000000000001</v>
      </c>
      <c r="J125" s="121"/>
      <c r="K125" s="5"/>
      <c r="L125" s="39"/>
      <c r="M125" s="39"/>
      <c r="N125" s="39"/>
      <c r="O125">
        <f t="shared" si="3"/>
        <v>0</v>
      </c>
    </row>
    <row r="126" spans="1:15" ht="11.1" customHeight="1" x14ac:dyDescent="0.2">
      <c r="A126" s="110" t="s">
        <v>45</v>
      </c>
      <c r="B126" s="110"/>
      <c r="C126" s="110"/>
      <c r="D126" s="111" t="s">
        <v>160</v>
      </c>
      <c r="E126" s="111"/>
      <c r="F126" s="111"/>
      <c r="G126" s="111"/>
      <c r="H126" s="24"/>
      <c r="I126" s="121"/>
      <c r="J126" s="121"/>
      <c r="K126" s="5"/>
      <c r="L126" s="39"/>
      <c r="M126" s="39"/>
      <c r="N126" s="39"/>
      <c r="O126">
        <f t="shared" si="3"/>
        <v>0</v>
      </c>
    </row>
    <row r="127" spans="1:15" ht="9.9499999999999993" customHeight="1" x14ac:dyDescent="0.2">
      <c r="A127" s="33"/>
      <c r="B127" s="33"/>
      <c r="C127" s="33"/>
      <c r="D127" s="111" t="s">
        <v>161</v>
      </c>
      <c r="E127" s="111"/>
      <c r="F127" s="111"/>
      <c r="G127" s="111"/>
      <c r="H127" s="24"/>
      <c r="I127" s="121"/>
      <c r="J127" s="121"/>
      <c r="K127" s="5"/>
      <c r="L127" s="39"/>
      <c r="M127" s="39"/>
      <c r="N127" s="39"/>
      <c r="O127">
        <f t="shared" si="3"/>
        <v>0</v>
      </c>
    </row>
    <row r="128" spans="1:15" ht="12.95" customHeight="1" x14ac:dyDescent="0.2">
      <c r="A128" s="110" t="s">
        <v>162</v>
      </c>
      <c r="B128" s="110"/>
      <c r="C128" s="114"/>
      <c r="D128" s="115" t="s">
        <v>131</v>
      </c>
      <c r="E128" s="108"/>
      <c r="F128" s="108"/>
      <c r="G128" s="108"/>
      <c r="H128" s="24" t="s">
        <v>113</v>
      </c>
      <c r="I128" s="121">
        <v>6.16</v>
      </c>
      <c r="J128" s="121"/>
      <c r="K128" s="5"/>
      <c r="L128" s="39"/>
      <c r="M128" s="39"/>
      <c r="N128" s="39"/>
      <c r="O128">
        <f t="shared" si="3"/>
        <v>0</v>
      </c>
    </row>
    <row r="129" spans="1:15" ht="11.1" customHeight="1" x14ac:dyDescent="0.2">
      <c r="A129" s="110" t="s">
        <v>45</v>
      </c>
      <c r="B129" s="110"/>
      <c r="C129" s="110"/>
      <c r="D129" s="111" t="s">
        <v>163</v>
      </c>
      <c r="E129" s="111"/>
      <c r="F129" s="111"/>
      <c r="G129" s="111"/>
      <c r="H129" s="24"/>
      <c r="I129" s="121"/>
      <c r="J129" s="121"/>
      <c r="K129" s="5"/>
      <c r="L129" s="39"/>
      <c r="M129" s="39"/>
      <c r="N129" s="39"/>
      <c r="O129">
        <f t="shared" si="3"/>
        <v>0</v>
      </c>
    </row>
    <row r="130" spans="1:15" ht="11.1" customHeight="1" x14ac:dyDescent="0.2">
      <c r="A130" s="33"/>
      <c r="B130" s="33"/>
      <c r="C130" s="33"/>
      <c r="D130" s="111" t="s">
        <v>164</v>
      </c>
      <c r="E130" s="111"/>
      <c r="F130" s="111"/>
      <c r="G130" s="111"/>
      <c r="H130" s="24"/>
      <c r="I130" s="121"/>
      <c r="J130" s="121"/>
      <c r="K130" s="5"/>
      <c r="L130" s="39"/>
      <c r="M130" s="39"/>
      <c r="N130" s="39"/>
      <c r="O130">
        <f t="shared" si="3"/>
        <v>0</v>
      </c>
    </row>
    <row r="131" spans="1:15" ht="12" customHeight="1" x14ac:dyDescent="0.2">
      <c r="A131" s="110" t="s">
        <v>165</v>
      </c>
      <c r="B131" s="110"/>
      <c r="C131" s="114"/>
      <c r="D131" s="115" t="s">
        <v>135</v>
      </c>
      <c r="E131" s="108"/>
      <c r="F131" s="108"/>
      <c r="G131" s="108"/>
      <c r="H131" s="24" t="s">
        <v>136</v>
      </c>
      <c r="I131" s="121">
        <v>140.13999999999999</v>
      </c>
      <c r="J131" s="121"/>
      <c r="K131" s="5"/>
      <c r="L131" s="39"/>
      <c r="M131" s="39"/>
      <c r="N131" s="39"/>
      <c r="O131">
        <f t="shared" si="3"/>
        <v>0</v>
      </c>
    </row>
    <row r="132" spans="1:15" ht="11.45" customHeight="1" x14ac:dyDescent="0.2">
      <c r="A132" s="110" t="s">
        <v>45</v>
      </c>
      <c r="B132" s="110"/>
      <c r="C132" s="110"/>
      <c r="D132" s="111" t="s">
        <v>166</v>
      </c>
      <c r="E132" s="111"/>
      <c r="F132" s="111"/>
      <c r="G132" s="111"/>
      <c r="H132" s="24"/>
      <c r="I132" s="121"/>
      <c r="J132" s="121"/>
      <c r="K132" s="5"/>
      <c r="L132" s="39"/>
      <c r="M132" s="39"/>
      <c r="N132" s="39"/>
      <c r="O132">
        <f t="shared" si="3"/>
        <v>0</v>
      </c>
    </row>
    <row r="133" spans="1:15" ht="26.1" customHeight="1" x14ac:dyDescent="0.2">
      <c r="A133" s="94" t="s">
        <v>29</v>
      </c>
      <c r="B133" s="95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6"/>
    </row>
    <row r="134" spans="1:15" ht="26.1" customHeight="1" x14ac:dyDescent="0.2">
      <c r="A134" s="97" t="s">
        <v>30</v>
      </c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9"/>
    </row>
    <row r="135" spans="1:15" ht="21.6" customHeight="1" x14ac:dyDescent="0.2">
      <c r="A135" s="100" t="s">
        <v>31</v>
      </c>
      <c r="B135" s="101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2"/>
    </row>
    <row r="136" spans="1:15" ht="6" customHeight="1" x14ac:dyDescent="0.2">
      <c r="A136" s="33"/>
      <c r="B136" s="33"/>
      <c r="C136" s="33"/>
      <c r="D136" s="33"/>
      <c r="E136" s="33"/>
      <c r="F136" s="33"/>
      <c r="G136" s="33"/>
      <c r="H136" s="3"/>
      <c r="I136" s="33"/>
      <c r="J136" s="33"/>
      <c r="K136" s="33"/>
      <c r="L136" s="33"/>
      <c r="M136" s="33"/>
      <c r="N136" s="33"/>
      <c r="O136" s="3"/>
    </row>
    <row r="137" spans="1:15" ht="16.5" customHeight="1" x14ac:dyDescent="0.2">
      <c r="A137" s="110" t="s">
        <v>167</v>
      </c>
      <c r="B137" s="110"/>
      <c r="C137" s="114"/>
      <c r="D137" s="115" t="s">
        <v>168</v>
      </c>
      <c r="E137" s="108"/>
      <c r="F137" s="108"/>
      <c r="G137" s="108"/>
      <c r="H137" s="5"/>
      <c r="I137" s="121"/>
      <c r="J137" s="121"/>
      <c r="K137" s="5"/>
      <c r="L137" s="39"/>
      <c r="M137" s="39"/>
      <c r="N137" s="39"/>
      <c r="O137">
        <f>L137*K137</f>
        <v>0</v>
      </c>
    </row>
    <row r="138" spans="1:15" ht="12" customHeight="1" x14ac:dyDescent="0.2">
      <c r="A138" s="110" t="s">
        <v>169</v>
      </c>
      <c r="B138" s="110"/>
      <c r="C138" s="114"/>
      <c r="D138" s="115" t="s">
        <v>126</v>
      </c>
      <c r="E138" s="108"/>
      <c r="F138" s="108"/>
      <c r="G138" s="108"/>
      <c r="H138" s="24" t="s">
        <v>82</v>
      </c>
      <c r="I138" s="121">
        <v>0.47299999999999998</v>
      </c>
      <c r="J138" s="121"/>
      <c r="K138" s="5"/>
      <c r="L138" s="39"/>
      <c r="M138" s="39"/>
      <c r="N138" s="39"/>
      <c r="O138">
        <f t="shared" ref="O138:O152" si="4">L138*K138</f>
        <v>0</v>
      </c>
    </row>
    <row r="139" spans="1:15" ht="11.1" customHeight="1" x14ac:dyDescent="0.2">
      <c r="A139" s="110" t="s">
        <v>45</v>
      </c>
      <c r="B139" s="110"/>
      <c r="C139" s="110"/>
      <c r="D139" s="111" t="s">
        <v>170</v>
      </c>
      <c r="E139" s="111"/>
      <c r="F139" s="111"/>
      <c r="G139" s="111"/>
      <c r="H139" s="3"/>
      <c r="I139" s="121"/>
      <c r="J139" s="121"/>
      <c r="K139" s="5"/>
      <c r="L139" s="39"/>
      <c r="M139" s="39"/>
      <c r="N139" s="39"/>
      <c r="O139">
        <f t="shared" si="4"/>
        <v>0</v>
      </c>
    </row>
    <row r="140" spans="1:15" ht="12.95" customHeight="1" x14ac:dyDescent="0.2">
      <c r="A140" s="110" t="s">
        <v>171</v>
      </c>
      <c r="B140" s="110"/>
      <c r="C140" s="114"/>
      <c r="D140" s="115" t="s">
        <v>131</v>
      </c>
      <c r="E140" s="108"/>
      <c r="F140" s="108"/>
      <c r="G140" s="108"/>
      <c r="H140" s="24" t="s">
        <v>113</v>
      </c>
      <c r="I140" s="121">
        <v>3.78</v>
      </c>
      <c r="J140" s="121"/>
      <c r="K140" s="5"/>
      <c r="L140" s="39"/>
      <c r="M140" s="39"/>
      <c r="N140" s="39"/>
      <c r="O140">
        <f t="shared" si="4"/>
        <v>0</v>
      </c>
    </row>
    <row r="141" spans="1:15" ht="11.1" customHeight="1" x14ac:dyDescent="0.2">
      <c r="A141" s="110" t="s">
        <v>45</v>
      </c>
      <c r="B141" s="110"/>
      <c r="C141" s="110"/>
      <c r="D141" s="111" t="s">
        <v>172</v>
      </c>
      <c r="E141" s="111"/>
      <c r="F141" s="111"/>
      <c r="G141" s="111"/>
      <c r="H141" s="3"/>
      <c r="I141" s="121"/>
      <c r="J141" s="121"/>
      <c r="K141" s="5"/>
      <c r="L141" s="39"/>
      <c r="M141" s="39"/>
      <c r="N141" s="39"/>
      <c r="O141">
        <f t="shared" si="4"/>
        <v>0</v>
      </c>
    </row>
    <row r="142" spans="1:15" ht="12.95" customHeight="1" x14ac:dyDescent="0.2">
      <c r="A142" s="110" t="s">
        <v>173</v>
      </c>
      <c r="B142" s="110"/>
      <c r="C142" s="114"/>
      <c r="D142" s="115" t="s">
        <v>135</v>
      </c>
      <c r="E142" s="108"/>
      <c r="F142" s="108"/>
      <c r="G142" s="108"/>
      <c r="H142" s="24" t="s">
        <v>136</v>
      </c>
      <c r="I142" s="121">
        <v>61.49</v>
      </c>
      <c r="J142" s="121"/>
      <c r="K142" s="5"/>
      <c r="L142" s="39"/>
      <c r="M142" s="39"/>
      <c r="N142" s="39"/>
      <c r="O142">
        <f t="shared" si="4"/>
        <v>0</v>
      </c>
    </row>
    <row r="143" spans="1:15" ht="11.1" customHeight="1" x14ac:dyDescent="0.2">
      <c r="A143" s="110" t="s">
        <v>45</v>
      </c>
      <c r="B143" s="110"/>
      <c r="C143" s="110"/>
      <c r="D143" s="111" t="s">
        <v>174</v>
      </c>
      <c r="E143" s="111"/>
      <c r="F143" s="111"/>
      <c r="G143" s="111"/>
      <c r="H143" s="3"/>
      <c r="I143" s="121"/>
      <c r="J143" s="121"/>
      <c r="K143" s="5"/>
      <c r="L143" s="39"/>
      <c r="M143" s="39"/>
      <c r="N143" s="39"/>
      <c r="O143">
        <f t="shared" si="4"/>
        <v>0</v>
      </c>
    </row>
    <row r="144" spans="1:15" ht="17.100000000000001" customHeight="1" x14ac:dyDescent="0.2">
      <c r="A144" s="110" t="s">
        <v>175</v>
      </c>
      <c r="B144" s="110"/>
      <c r="C144" s="114"/>
      <c r="D144" s="115" t="s">
        <v>176</v>
      </c>
      <c r="E144" s="108"/>
      <c r="F144" s="108"/>
      <c r="G144" s="108"/>
      <c r="H144" s="5"/>
      <c r="I144" s="121"/>
      <c r="J144" s="121"/>
      <c r="K144" s="5"/>
      <c r="L144" s="39"/>
      <c r="M144" s="39"/>
      <c r="N144" s="39"/>
      <c r="O144">
        <f t="shared" si="4"/>
        <v>0</v>
      </c>
    </row>
    <row r="145" spans="1:15" ht="12.95" customHeight="1" x14ac:dyDescent="0.2">
      <c r="A145" s="110" t="s">
        <v>177</v>
      </c>
      <c r="B145" s="110"/>
      <c r="C145" s="114"/>
      <c r="D145" s="115" t="s">
        <v>126</v>
      </c>
      <c r="E145" s="108"/>
      <c r="F145" s="108"/>
      <c r="G145" s="108"/>
      <c r="H145" s="24" t="s">
        <v>82</v>
      </c>
      <c r="I145" s="121">
        <v>9.6199999999999992</v>
      </c>
      <c r="J145" s="121"/>
      <c r="K145" s="5"/>
      <c r="L145" s="39"/>
      <c r="M145" s="39"/>
      <c r="N145" s="39"/>
      <c r="O145">
        <f t="shared" si="4"/>
        <v>0</v>
      </c>
    </row>
    <row r="146" spans="1:15" ht="11.1" customHeight="1" x14ac:dyDescent="0.2">
      <c r="A146" s="110" t="s">
        <v>45</v>
      </c>
      <c r="B146" s="110"/>
      <c r="C146" s="110"/>
      <c r="D146" s="111" t="s">
        <v>178</v>
      </c>
      <c r="E146" s="111"/>
      <c r="F146" s="111"/>
      <c r="G146" s="111"/>
      <c r="H146" s="3"/>
      <c r="I146" s="121"/>
      <c r="J146" s="121"/>
      <c r="K146" s="5"/>
      <c r="L146" s="39"/>
      <c r="M146" s="39"/>
      <c r="N146" s="39"/>
      <c r="O146">
        <f t="shared" si="4"/>
        <v>0</v>
      </c>
    </row>
    <row r="147" spans="1:15" ht="19.5" customHeight="1" x14ac:dyDescent="0.2">
      <c r="A147" s="39"/>
      <c r="B147" s="39"/>
      <c r="C147" s="39"/>
      <c r="D147" s="42" t="s">
        <v>179</v>
      </c>
      <c r="E147" s="42"/>
      <c r="F147" s="42"/>
      <c r="G147" s="42"/>
      <c r="H147" s="5"/>
      <c r="I147" s="121"/>
      <c r="J147" s="121"/>
      <c r="K147" s="5"/>
      <c r="L147" s="39"/>
      <c r="M147" s="39"/>
      <c r="N147" s="39"/>
      <c r="O147">
        <f t="shared" si="4"/>
        <v>0</v>
      </c>
    </row>
    <row r="148" spans="1:15" ht="12.95" customHeight="1" x14ac:dyDescent="0.2">
      <c r="A148" s="110" t="s">
        <v>180</v>
      </c>
      <c r="B148" s="110"/>
      <c r="C148" s="114"/>
      <c r="D148" s="115" t="s">
        <v>131</v>
      </c>
      <c r="E148" s="108"/>
      <c r="F148" s="108"/>
      <c r="G148" s="108"/>
      <c r="H148" s="24" t="s">
        <v>113</v>
      </c>
      <c r="I148" s="121">
        <v>76.959999999999994</v>
      </c>
      <c r="J148" s="121"/>
      <c r="K148" s="5"/>
      <c r="L148" s="39"/>
      <c r="M148" s="39"/>
      <c r="N148" s="39"/>
      <c r="O148">
        <f t="shared" si="4"/>
        <v>0</v>
      </c>
    </row>
    <row r="149" spans="1:15" ht="11.1" customHeight="1" x14ac:dyDescent="0.2">
      <c r="A149" s="110" t="s">
        <v>45</v>
      </c>
      <c r="B149" s="110"/>
      <c r="C149" s="110"/>
      <c r="D149" s="111" t="s">
        <v>181</v>
      </c>
      <c r="E149" s="111"/>
      <c r="F149" s="111"/>
      <c r="G149" s="111"/>
      <c r="H149" s="3"/>
      <c r="I149" s="121"/>
      <c r="J149" s="121"/>
      <c r="K149" s="5"/>
      <c r="L149" s="39"/>
      <c r="M149" s="39"/>
      <c r="N149" s="39"/>
      <c r="O149">
        <f t="shared" si="4"/>
        <v>0</v>
      </c>
    </row>
    <row r="150" spans="1:15" ht="19.5" customHeight="1" x14ac:dyDescent="0.2">
      <c r="A150" s="39"/>
      <c r="B150" s="39"/>
      <c r="C150" s="39"/>
      <c r="D150" s="42" t="s">
        <v>182</v>
      </c>
      <c r="E150" s="42"/>
      <c r="F150" s="42"/>
      <c r="G150" s="42"/>
      <c r="H150" s="5"/>
      <c r="I150" s="121"/>
      <c r="J150" s="121"/>
      <c r="K150" s="5"/>
      <c r="L150" s="39"/>
      <c r="M150" s="39"/>
      <c r="N150" s="39"/>
      <c r="O150">
        <f t="shared" si="4"/>
        <v>0</v>
      </c>
    </row>
    <row r="151" spans="1:15" ht="12.95" customHeight="1" x14ac:dyDescent="0.2">
      <c r="A151" s="110" t="s">
        <v>183</v>
      </c>
      <c r="B151" s="110"/>
      <c r="C151" s="114"/>
      <c r="D151" s="115" t="s">
        <v>135</v>
      </c>
      <c r="E151" s="108"/>
      <c r="F151" s="108"/>
      <c r="G151" s="108"/>
      <c r="H151" s="24" t="s">
        <v>136</v>
      </c>
      <c r="I151" s="121">
        <v>962</v>
      </c>
      <c r="J151" s="121"/>
      <c r="K151" s="5"/>
      <c r="L151" s="39"/>
      <c r="M151" s="39"/>
      <c r="N151" s="39"/>
      <c r="O151">
        <f t="shared" si="4"/>
        <v>0</v>
      </c>
    </row>
    <row r="152" spans="1:15" ht="11.1" customHeight="1" x14ac:dyDescent="0.2">
      <c r="A152" s="110" t="s">
        <v>45</v>
      </c>
      <c r="B152" s="110"/>
      <c r="C152" s="110"/>
      <c r="D152" s="111" t="s">
        <v>184</v>
      </c>
      <c r="E152" s="111"/>
      <c r="F152" s="111"/>
      <c r="G152" s="111"/>
      <c r="H152" s="3"/>
      <c r="I152" s="121"/>
      <c r="J152" s="121"/>
      <c r="K152" s="5"/>
      <c r="L152" s="39"/>
      <c r="M152" s="39"/>
      <c r="N152" s="39"/>
      <c r="O152">
        <f t="shared" si="4"/>
        <v>0</v>
      </c>
    </row>
    <row r="153" spans="1:15" ht="23.1" customHeight="1" x14ac:dyDescent="0.2">
      <c r="A153" s="116"/>
      <c r="B153" s="116"/>
      <c r="C153" s="116"/>
      <c r="D153" s="117" t="s">
        <v>185</v>
      </c>
      <c r="E153" s="117"/>
      <c r="F153" s="117"/>
      <c r="G153" s="117"/>
      <c r="H153" s="27"/>
      <c r="I153" s="116"/>
      <c r="J153" s="116"/>
      <c r="K153" s="116"/>
      <c r="L153" s="116"/>
      <c r="M153" s="116"/>
      <c r="N153" s="116"/>
      <c r="O153" s="27">
        <f>SUM(O75:O132)+SUM(O137:O152)</f>
        <v>0</v>
      </c>
    </row>
    <row r="154" spans="1:15" ht="18.95" customHeight="1" x14ac:dyDescent="0.2">
      <c r="A154" s="118">
        <v>36928</v>
      </c>
      <c r="B154" s="118"/>
      <c r="C154" s="118"/>
      <c r="D154" s="110" t="s">
        <v>186</v>
      </c>
      <c r="E154" s="110"/>
      <c r="F154" s="110"/>
      <c r="G154" s="110"/>
      <c r="H154" s="24"/>
      <c r="I154" s="121"/>
      <c r="J154" s="121"/>
      <c r="K154" s="5"/>
      <c r="L154" s="39"/>
      <c r="M154" s="39"/>
      <c r="N154" s="39"/>
      <c r="O154">
        <f>K154*L154</f>
        <v>0</v>
      </c>
    </row>
    <row r="155" spans="1:15" ht="17.100000000000001" customHeight="1" x14ac:dyDescent="0.2">
      <c r="A155" s="110" t="s">
        <v>187</v>
      </c>
      <c r="B155" s="110"/>
      <c r="C155" s="110"/>
      <c r="D155" s="108" t="s">
        <v>188</v>
      </c>
      <c r="E155" s="108"/>
      <c r="F155" s="108"/>
      <c r="G155" s="108"/>
      <c r="H155" s="24"/>
      <c r="I155" s="121"/>
      <c r="J155" s="121"/>
      <c r="K155" s="5"/>
      <c r="L155" s="39"/>
      <c r="M155" s="39"/>
      <c r="N155" s="39"/>
      <c r="O155">
        <f t="shared" ref="O155:O183" si="5">K155*L155</f>
        <v>0</v>
      </c>
    </row>
    <row r="156" spans="1:15" ht="12" customHeight="1" x14ac:dyDescent="0.2">
      <c r="A156" s="110" t="s">
        <v>189</v>
      </c>
      <c r="B156" s="110"/>
      <c r="C156" s="110"/>
      <c r="D156" s="108" t="s">
        <v>126</v>
      </c>
      <c r="E156" s="108"/>
      <c r="F156" s="108"/>
      <c r="G156" s="108"/>
      <c r="H156" s="24" t="s">
        <v>82</v>
      </c>
      <c r="I156" s="121">
        <v>74.625</v>
      </c>
      <c r="J156" s="121"/>
      <c r="K156" s="5"/>
      <c r="L156" s="39"/>
      <c r="M156" s="39"/>
      <c r="N156" s="39"/>
      <c r="O156">
        <f t="shared" si="5"/>
        <v>0</v>
      </c>
    </row>
    <row r="157" spans="1:15" ht="20.100000000000001" customHeight="1" x14ac:dyDescent="0.2">
      <c r="A157" s="110" t="s">
        <v>45</v>
      </c>
      <c r="B157" s="110"/>
      <c r="C157" s="110"/>
      <c r="D157" s="42" t="s">
        <v>190</v>
      </c>
      <c r="E157" s="42"/>
      <c r="F157" s="42"/>
      <c r="G157" s="42"/>
      <c r="H157" s="24"/>
      <c r="I157" s="121"/>
      <c r="J157" s="121"/>
      <c r="K157" s="5"/>
      <c r="L157" s="39"/>
      <c r="M157" s="39"/>
      <c r="N157" s="39"/>
      <c r="O157">
        <f t="shared" si="5"/>
        <v>0</v>
      </c>
    </row>
    <row r="158" spans="1:15" ht="12" customHeight="1" x14ac:dyDescent="0.2">
      <c r="A158" s="33"/>
      <c r="B158" s="33"/>
      <c r="C158" s="33"/>
      <c r="D158" s="111" t="s">
        <v>191</v>
      </c>
      <c r="E158" s="111"/>
      <c r="F158" s="111"/>
      <c r="G158" s="111"/>
      <c r="H158" s="24"/>
      <c r="I158" s="121"/>
      <c r="J158" s="121"/>
      <c r="K158" s="5"/>
      <c r="L158" s="39"/>
      <c r="M158" s="39"/>
      <c r="N158" s="39"/>
      <c r="O158">
        <f t="shared" si="5"/>
        <v>0</v>
      </c>
    </row>
    <row r="159" spans="1:15" ht="11.1" customHeight="1" x14ac:dyDescent="0.2">
      <c r="A159" s="110" t="s">
        <v>192</v>
      </c>
      <c r="B159" s="110"/>
      <c r="C159" s="110"/>
      <c r="D159" s="108" t="s">
        <v>131</v>
      </c>
      <c r="E159" s="108"/>
      <c r="F159" s="108"/>
      <c r="G159" s="108"/>
      <c r="H159" s="24" t="s">
        <v>113</v>
      </c>
      <c r="I159" s="121">
        <v>597</v>
      </c>
      <c r="J159" s="121"/>
      <c r="K159" s="5"/>
      <c r="L159" s="39"/>
      <c r="M159" s="39"/>
      <c r="N159" s="39"/>
      <c r="O159">
        <f t="shared" si="5"/>
        <v>0</v>
      </c>
    </row>
    <row r="160" spans="1:15" ht="20.100000000000001" customHeight="1" x14ac:dyDescent="0.2">
      <c r="A160" s="110" t="s">
        <v>45</v>
      </c>
      <c r="B160" s="110"/>
      <c r="C160" s="110"/>
      <c r="D160" s="42" t="s">
        <v>193</v>
      </c>
      <c r="E160" s="42"/>
      <c r="F160" s="42"/>
      <c r="G160" s="42"/>
      <c r="H160" s="24"/>
      <c r="I160" s="121"/>
      <c r="J160" s="121"/>
      <c r="K160" s="5"/>
      <c r="L160" s="39"/>
      <c r="M160" s="39"/>
      <c r="N160" s="39"/>
      <c r="O160">
        <f t="shared" si="5"/>
        <v>0</v>
      </c>
    </row>
    <row r="161" spans="1:15" ht="11.1" customHeight="1" x14ac:dyDescent="0.2">
      <c r="A161" s="33"/>
      <c r="B161" s="33"/>
      <c r="C161" s="33"/>
      <c r="D161" s="111" t="s">
        <v>194</v>
      </c>
      <c r="E161" s="111"/>
      <c r="F161" s="111"/>
      <c r="G161" s="111"/>
      <c r="H161" s="24"/>
      <c r="I161" s="121"/>
      <c r="J161" s="121"/>
      <c r="K161" s="5"/>
      <c r="L161" s="39"/>
      <c r="M161" s="39"/>
      <c r="N161" s="39"/>
      <c r="O161">
        <f t="shared" si="5"/>
        <v>0</v>
      </c>
    </row>
    <row r="162" spans="1:15" ht="12" customHeight="1" x14ac:dyDescent="0.2">
      <c r="A162" s="110" t="s">
        <v>195</v>
      </c>
      <c r="B162" s="110"/>
      <c r="C162" s="114"/>
      <c r="D162" s="115" t="s">
        <v>135</v>
      </c>
      <c r="E162" s="108"/>
      <c r="F162" s="108"/>
      <c r="G162" s="108"/>
      <c r="H162" s="24" t="s">
        <v>136</v>
      </c>
      <c r="I162" s="121">
        <v>2736.25</v>
      </c>
      <c r="J162" s="121"/>
      <c r="K162" s="5"/>
      <c r="L162" s="39"/>
      <c r="M162" s="39"/>
      <c r="N162" s="39"/>
      <c r="O162">
        <f t="shared" si="5"/>
        <v>0</v>
      </c>
    </row>
    <row r="163" spans="1:15" ht="12" customHeight="1" x14ac:dyDescent="0.2">
      <c r="A163" s="110" t="s">
        <v>45</v>
      </c>
      <c r="B163" s="110"/>
      <c r="C163" s="110"/>
      <c r="D163" s="111" t="s">
        <v>196</v>
      </c>
      <c r="E163" s="111"/>
      <c r="F163" s="111"/>
      <c r="G163" s="111"/>
      <c r="H163" s="24"/>
      <c r="I163" s="121"/>
      <c r="J163" s="121"/>
      <c r="K163" s="5"/>
      <c r="L163" s="39"/>
      <c r="M163" s="39"/>
      <c r="N163" s="39"/>
      <c r="O163">
        <f t="shared" si="5"/>
        <v>0</v>
      </c>
    </row>
    <row r="164" spans="1:15" ht="12.95" customHeight="1" x14ac:dyDescent="0.2">
      <c r="A164" s="110" t="s">
        <v>197</v>
      </c>
      <c r="B164" s="110"/>
      <c r="C164" s="114"/>
      <c r="D164" s="115" t="s">
        <v>198</v>
      </c>
      <c r="E164" s="108"/>
      <c r="F164" s="108"/>
      <c r="G164" s="108"/>
      <c r="H164" s="24" t="s">
        <v>136</v>
      </c>
      <c r="I164" s="121">
        <v>5472.5</v>
      </c>
      <c r="J164" s="121"/>
      <c r="K164" s="5"/>
      <c r="L164" s="39"/>
      <c r="M164" s="39"/>
      <c r="N164" s="39"/>
      <c r="O164">
        <f t="shared" si="5"/>
        <v>0</v>
      </c>
    </row>
    <row r="165" spans="1:15" ht="11.1" customHeight="1" x14ac:dyDescent="0.2">
      <c r="A165" s="110" t="s">
        <v>45</v>
      </c>
      <c r="B165" s="110"/>
      <c r="C165" s="110"/>
      <c r="D165" s="111" t="s">
        <v>199</v>
      </c>
      <c r="E165" s="111"/>
      <c r="F165" s="111"/>
      <c r="G165" s="111"/>
      <c r="H165" s="24"/>
      <c r="I165" s="121"/>
      <c r="J165" s="121"/>
      <c r="K165" s="5"/>
      <c r="L165" s="39"/>
      <c r="M165" s="39"/>
      <c r="N165" s="39"/>
      <c r="O165">
        <f t="shared" si="5"/>
        <v>0</v>
      </c>
    </row>
    <row r="166" spans="1:15" ht="15.95" customHeight="1" x14ac:dyDescent="0.2">
      <c r="A166" s="110" t="s">
        <v>200</v>
      </c>
      <c r="B166" s="110"/>
      <c r="C166" s="114"/>
      <c r="D166" s="115" t="s">
        <v>201</v>
      </c>
      <c r="E166" s="108"/>
      <c r="F166" s="108"/>
      <c r="G166" s="108"/>
      <c r="H166" s="24"/>
      <c r="I166" s="121"/>
      <c r="J166" s="121"/>
      <c r="K166" s="5"/>
      <c r="L166" s="39"/>
      <c r="M166" s="39"/>
      <c r="N166" s="39"/>
      <c r="O166">
        <f t="shared" si="5"/>
        <v>0</v>
      </c>
    </row>
    <row r="167" spans="1:15" ht="12.95" customHeight="1" x14ac:dyDescent="0.2">
      <c r="A167" s="110" t="s">
        <v>202</v>
      </c>
      <c r="B167" s="110"/>
      <c r="C167" s="114"/>
      <c r="D167" s="115" t="s">
        <v>126</v>
      </c>
      <c r="E167" s="108"/>
      <c r="F167" s="108"/>
      <c r="G167" s="108"/>
      <c r="H167" s="24" t="s">
        <v>82</v>
      </c>
      <c r="I167" s="121">
        <v>15.39</v>
      </c>
      <c r="J167" s="121"/>
      <c r="K167" s="5"/>
      <c r="L167" s="39"/>
      <c r="M167" s="39"/>
      <c r="N167" s="39"/>
      <c r="O167">
        <f t="shared" si="5"/>
        <v>0</v>
      </c>
    </row>
    <row r="168" spans="1:15" ht="11.1" customHeight="1" x14ac:dyDescent="0.2">
      <c r="A168" s="110" t="s">
        <v>45</v>
      </c>
      <c r="B168" s="110"/>
      <c r="C168" s="110"/>
      <c r="D168" s="111" t="s">
        <v>203</v>
      </c>
      <c r="E168" s="111"/>
      <c r="F168" s="111"/>
      <c r="G168" s="111"/>
      <c r="H168" s="24"/>
      <c r="I168" s="121"/>
      <c r="J168" s="121"/>
      <c r="K168" s="5"/>
      <c r="L168" s="39"/>
      <c r="M168" s="39"/>
      <c r="N168" s="39"/>
      <c r="O168">
        <f t="shared" si="5"/>
        <v>0</v>
      </c>
    </row>
    <row r="169" spans="1:15" ht="11.1" customHeight="1" x14ac:dyDescent="0.2">
      <c r="A169" s="33"/>
      <c r="B169" s="33"/>
      <c r="C169" s="33"/>
      <c r="D169" s="111" t="s">
        <v>204</v>
      </c>
      <c r="E169" s="111"/>
      <c r="F169" s="111"/>
      <c r="G169" s="111"/>
      <c r="H169" s="24"/>
      <c r="I169" s="121"/>
      <c r="J169" s="121"/>
      <c r="K169" s="5"/>
      <c r="L169" s="39"/>
      <c r="M169" s="39"/>
      <c r="N169" s="39"/>
      <c r="O169">
        <f t="shared" si="5"/>
        <v>0</v>
      </c>
    </row>
    <row r="170" spans="1:15" ht="12" customHeight="1" x14ac:dyDescent="0.2">
      <c r="A170" s="110" t="s">
        <v>205</v>
      </c>
      <c r="B170" s="110"/>
      <c r="C170" s="114"/>
      <c r="D170" s="115" t="s">
        <v>131</v>
      </c>
      <c r="E170" s="108"/>
      <c r="F170" s="108"/>
      <c r="G170" s="108"/>
      <c r="H170" s="24" t="s">
        <v>113</v>
      </c>
      <c r="I170" s="121">
        <v>83.7</v>
      </c>
      <c r="J170" s="121"/>
      <c r="K170" s="5"/>
      <c r="L170" s="39"/>
      <c r="M170" s="39"/>
      <c r="N170" s="39"/>
      <c r="O170">
        <f t="shared" si="5"/>
        <v>0</v>
      </c>
    </row>
    <row r="171" spans="1:15" ht="11.1" customHeight="1" x14ac:dyDescent="0.2">
      <c r="A171" s="110" t="s">
        <v>45</v>
      </c>
      <c r="B171" s="110"/>
      <c r="C171" s="110"/>
      <c r="D171" s="111" t="s">
        <v>206</v>
      </c>
      <c r="E171" s="111"/>
      <c r="F171" s="111"/>
      <c r="G171" s="111"/>
      <c r="H171" s="24"/>
      <c r="I171" s="121"/>
      <c r="J171" s="121"/>
      <c r="K171" s="5"/>
      <c r="L171" s="39"/>
      <c r="M171" s="39"/>
      <c r="N171" s="39"/>
      <c r="O171">
        <f t="shared" si="5"/>
        <v>0</v>
      </c>
    </row>
    <row r="172" spans="1:15" ht="11.1" customHeight="1" x14ac:dyDescent="0.2">
      <c r="A172" s="33"/>
      <c r="B172" s="33"/>
      <c r="C172" s="33"/>
      <c r="D172" s="111" t="s">
        <v>207</v>
      </c>
      <c r="E172" s="111"/>
      <c r="F172" s="111"/>
      <c r="G172" s="111"/>
      <c r="H172" s="24"/>
      <c r="I172" s="121"/>
      <c r="J172" s="121"/>
      <c r="K172" s="5"/>
      <c r="L172" s="39"/>
      <c r="M172" s="39"/>
      <c r="N172" s="39"/>
      <c r="O172">
        <f t="shared" si="5"/>
        <v>0</v>
      </c>
    </row>
    <row r="173" spans="1:15" ht="12.95" customHeight="1" x14ac:dyDescent="0.2">
      <c r="A173" s="110" t="s">
        <v>208</v>
      </c>
      <c r="B173" s="110"/>
      <c r="C173" s="114"/>
      <c r="D173" s="115" t="s">
        <v>135</v>
      </c>
      <c r="E173" s="108"/>
      <c r="F173" s="108"/>
      <c r="G173" s="108"/>
      <c r="H173" s="24" t="s">
        <v>136</v>
      </c>
      <c r="I173" s="121">
        <v>2308.5</v>
      </c>
      <c r="J173" s="121"/>
      <c r="K173" s="5"/>
      <c r="L173" s="39"/>
      <c r="M173" s="39"/>
      <c r="N173" s="39"/>
      <c r="O173">
        <f t="shared" si="5"/>
        <v>0</v>
      </c>
    </row>
    <row r="174" spans="1:15" ht="11.1" customHeight="1" x14ac:dyDescent="0.2">
      <c r="A174" s="110" t="s">
        <v>45</v>
      </c>
      <c r="B174" s="110"/>
      <c r="C174" s="110"/>
      <c r="D174" s="111" t="s">
        <v>209</v>
      </c>
      <c r="E174" s="111"/>
      <c r="F174" s="111"/>
      <c r="G174" s="111"/>
      <c r="H174" s="24"/>
      <c r="I174" s="121"/>
      <c r="J174" s="121"/>
      <c r="K174" s="5"/>
      <c r="L174" s="39"/>
      <c r="M174" s="39"/>
      <c r="N174" s="39"/>
      <c r="O174">
        <f t="shared" si="5"/>
        <v>0</v>
      </c>
    </row>
    <row r="175" spans="1:15" ht="15" customHeight="1" x14ac:dyDescent="0.2">
      <c r="A175" s="110" t="s">
        <v>210</v>
      </c>
      <c r="B175" s="110"/>
      <c r="C175" s="114"/>
      <c r="D175" s="115" t="s">
        <v>211</v>
      </c>
      <c r="E175" s="108"/>
      <c r="F175" s="108"/>
      <c r="G175" s="108"/>
      <c r="H175" s="24" t="s">
        <v>212</v>
      </c>
      <c r="I175" s="121">
        <v>19</v>
      </c>
      <c r="J175" s="121"/>
      <c r="K175" s="5"/>
      <c r="L175" s="39"/>
      <c r="M175" s="39"/>
      <c r="N175" s="39"/>
      <c r="O175">
        <f t="shared" si="5"/>
        <v>0</v>
      </c>
    </row>
    <row r="176" spans="1:15" ht="12" customHeight="1" x14ac:dyDescent="0.2">
      <c r="A176" s="110" t="s">
        <v>45</v>
      </c>
      <c r="B176" s="110"/>
      <c r="C176" s="110"/>
      <c r="D176" s="111" t="s">
        <v>213</v>
      </c>
      <c r="E176" s="111"/>
      <c r="F176" s="111"/>
      <c r="G176" s="111"/>
      <c r="H176" s="24"/>
      <c r="I176" s="121"/>
      <c r="J176" s="121"/>
      <c r="K176" s="5"/>
      <c r="L176" s="39"/>
      <c r="M176" s="39"/>
      <c r="N176" s="39"/>
      <c r="O176">
        <f t="shared" si="5"/>
        <v>0</v>
      </c>
    </row>
    <row r="177" spans="1:15" ht="14.1" customHeight="1" x14ac:dyDescent="0.2">
      <c r="A177" s="110" t="s">
        <v>214</v>
      </c>
      <c r="B177" s="110"/>
      <c r="C177" s="114"/>
      <c r="D177" s="115" t="s">
        <v>215</v>
      </c>
      <c r="E177" s="108"/>
      <c r="F177" s="108"/>
      <c r="G177" s="108"/>
      <c r="H177" s="24" t="s">
        <v>113</v>
      </c>
      <c r="I177" s="121">
        <v>1013.7</v>
      </c>
      <c r="J177" s="121"/>
      <c r="K177" s="5"/>
      <c r="L177" s="39"/>
      <c r="M177" s="39"/>
      <c r="N177" s="39"/>
      <c r="O177">
        <f t="shared" si="5"/>
        <v>0</v>
      </c>
    </row>
    <row r="178" spans="1:15" ht="12" customHeight="1" x14ac:dyDescent="0.2">
      <c r="A178" s="110" t="s">
        <v>45</v>
      </c>
      <c r="B178" s="110"/>
      <c r="C178" s="110"/>
      <c r="D178" s="111" t="s">
        <v>216</v>
      </c>
      <c r="E178" s="111"/>
      <c r="F178" s="111"/>
      <c r="G178" s="111"/>
      <c r="H178" s="24"/>
      <c r="I178" s="121"/>
      <c r="J178" s="121"/>
      <c r="K178" s="5"/>
      <c r="L178" s="39"/>
      <c r="M178" s="39"/>
      <c r="N178" s="39"/>
      <c r="O178">
        <f t="shared" si="5"/>
        <v>0</v>
      </c>
    </row>
    <row r="179" spans="1:15" ht="11.1" customHeight="1" x14ac:dyDescent="0.2">
      <c r="A179" s="33"/>
      <c r="B179" s="33"/>
      <c r="C179" s="33"/>
      <c r="D179" s="111" t="s">
        <v>217</v>
      </c>
      <c r="E179" s="111"/>
      <c r="F179" s="111"/>
      <c r="G179" s="111"/>
      <c r="H179" s="24"/>
      <c r="I179" s="121"/>
      <c r="J179" s="121"/>
      <c r="K179" s="5"/>
      <c r="L179" s="39"/>
      <c r="M179" s="39"/>
      <c r="N179" s="39"/>
      <c r="O179">
        <f t="shared" si="5"/>
        <v>0</v>
      </c>
    </row>
    <row r="180" spans="1:15" ht="15" customHeight="1" x14ac:dyDescent="0.2">
      <c r="A180" s="110" t="s">
        <v>218</v>
      </c>
      <c r="B180" s="110"/>
      <c r="C180" s="114"/>
      <c r="D180" s="115" t="s">
        <v>219</v>
      </c>
      <c r="E180" s="108"/>
      <c r="F180" s="108"/>
      <c r="G180" s="108"/>
      <c r="H180" s="24" t="s">
        <v>220</v>
      </c>
      <c r="I180" s="121">
        <v>31.3</v>
      </c>
      <c r="J180" s="121"/>
      <c r="K180" s="5"/>
      <c r="L180" s="39"/>
      <c r="M180" s="39"/>
      <c r="N180" s="39"/>
      <c r="O180">
        <f t="shared" si="5"/>
        <v>0</v>
      </c>
    </row>
    <row r="181" spans="1:15" ht="12" customHeight="1" x14ac:dyDescent="0.2">
      <c r="A181" s="110" t="s">
        <v>45</v>
      </c>
      <c r="B181" s="110"/>
      <c r="C181" s="110"/>
      <c r="D181" s="111" t="s">
        <v>221</v>
      </c>
      <c r="E181" s="111"/>
      <c r="F181" s="111"/>
      <c r="G181" s="111"/>
      <c r="H181" s="24"/>
      <c r="I181" s="121"/>
      <c r="J181" s="121"/>
      <c r="K181" s="5"/>
      <c r="L181" s="39"/>
      <c r="M181" s="39"/>
      <c r="N181" s="39"/>
      <c r="O181">
        <f t="shared" si="5"/>
        <v>0</v>
      </c>
    </row>
    <row r="182" spans="1:15" ht="13.5" customHeight="1" x14ac:dyDescent="0.2">
      <c r="A182" s="110" t="s">
        <v>222</v>
      </c>
      <c r="B182" s="110"/>
      <c r="C182" s="114"/>
      <c r="D182" s="115" t="s">
        <v>223</v>
      </c>
      <c r="E182" s="108"/>
      <c r="F182" s="108"/>
      <c r="G182" s="108"/>
      <c r="H182" s="24" t="s">
        <v>44</v>
      </c>
      <c r="I182" s="121">
        <v>1</v>
      </c>
      <c r="J182" s="121"/>
      <c r="K182" s="5"/>
      <c r="L182" s="39"/>
      <c r="M182" s="39"/>
      <c r="N182" s="39"/>
      <c r="O182">
        <f t="shared" si="5"/>
        <v>0</v>
      </c>
    </row>
    <row r="183" spans="1:15" ht="13.5" customHeight="1" x14ac:dyDescent="0.2">
      <c r="A183" s="110" t="s">
        <v>45</v>
      </c>
      <c r="B183" s="110"/>
      <c r="C183" s="110"/>
      <c r="D183" s="111" t="s">
        <v>46</v>
      </c>
      <c r="E183" s="111"/>
      <c r="F183" s="111"/>
      <c r="G183" s="111"/>
      <c r="H183" s="24"/>
      <c r="I183" s="121"/>
      <c r="J183" s="121"/>
      <c r="K183" s="5"/>
      <c r="L183" s="39"/>
      <c r="M183" s="39"/>
      <c r="N183" s="39"/>
      <c r="O183">
        <f t="shared" si="5"/>
        <v>0</v>
      </c>
    </row>
    <row r="184" spans="1:15" ht="23.1" customHeight="1" x14ac:dyDescent="0.2">
      <c r="A184" s="116"/>
      <c r="B184" s="116"/>
      <c r="C184" s="116"/>
      <c r="D184" s="117" t="s">
        <v>224</v>
      </c>
      <c r="E184" s="117"/>
      <c r="F184" s="117"/>
      <c r="G184" s="117"/>
      <c r="H184" s="27"/>
      <c r="I184" s="116"/>
      <c r="J184" s="116"/>
      <c r="K184" s="116"/>
      <c r="L184" s="116"/>
      <c r="M184" s="116"/>
      <c r="N184" s="116"/>
      <c r="O184" s="27">
        <f>SUM(O154:O183)</f>
        <v>0</v>
      </c>
    </row>
    <row r="185" spans="1:15" ht="12" customHeight="1" x14ac:dyDescent="0.2">
      <c r="A185" s="123" t="s">
        <v>225</v>
      </c>
      <c r="B185" s="123"/>
      <c r="C185" s="123"/>
      <c r="D185" s="123"/>
      <c r="E185" s="123"/>
      <c r="F185" s="123"/>
      <c r="G185" s="123"/>
      <c r="H185" s="28"/>
      <c r="I185" s="124"/>
      <c r="J185" s="124"/>
      <c r="K185" s="124"/>
      <c r="L185" s="124"/>
      <c r="M185" s="124"/>
      <c r="N185" s="124"/>
      <c r="O185" s="28">
        <f>O184+O153+O74+O48+O37</f>
        <v>0</v>
      </c>
    </row>
    <row r="186" spans="1:15" ht="11.1" customHeight="1" x14ac:dyDescent="0.2">
      <c r="A186" s="123" t="s">
        <v>226</v>
      </c>
      <c r="B186" s="123"/>
      <c r="C186" s="123"/>
      <c r="D186" s="123"/>
      <c r="E186" s="123"/>
      <c r="F186" s="123"/>
      <c r="G186" s="123"/>
      <c r="H186" s="28"/>
      <c r="I186" s="124"/>
      <c r="J186" s="124"/>
      <c r="K186" s="124"/>
      <c r="L186" s="124"/>
      <c r="M186" s="124"/>
      <c r="N186" s="124"/>
      <c r="O186" s="28">
        <f>0.2*O185</f>
        <v>0</v>
      </c>
    </row>
    <row r="187" spans="1:15" ht="10.5" customHeight="1" x14ac:dyDescent="0.2">
      <c r="A187" s="123" t="s">
        <v>227</v>
      </c>
      <c r="B187" s="123"/>
      <c r="C187" s="123"/>
      <c r="D187" s="123"/>
      <c r="E187" s="123"/>
      <c r="F187" s="123"/>
      <c r="G187" s="123"/>
      <c r="H187" s="28"/>
      <c r="I187" s="124"/>
      <c r="J187" s="124"/>
      <c r="K187" s="124"/>
      <c r="L187" s="124"/>
      <c r="M187" s="124"/>
      <c r="N187" s="124"/>
      <c r="O187" s="28">
        <f>O186+O185</f>
        <v>0</v>
      </c>
    </row>
  </sheetData>
  <mergeCells count="671">
    <mergeCell ref="A184:C184"/>
    <mergeCell ref="D184:G184"/>
    <mergeCell ref="I184:N184"/>
    <mergeCell ref="A185:G185"/>
    <mergeCell ref="I185:N185"/>
    <mergeCell ref="A186:G186"/>
    <mergeCell ref="I186:N186"/>
    <mergeCell ref="A187:G187"/>
    <mergeCell ref="I187:N187"/>
    <mergeCell ref="A181:C181"/>
    <mergeCell ref="D181:G181"/>
    <mergeCell ref="A182:C182"/>
    <mergeCell ref="D182:G182"/>
    <mergeCell ref="A183:C183"/>
    <mergeCell ref="D183:G183"/>
    <mergeCell ref="I181:J181"/>
    <mergeCell ref="L181:N181"/>
    <mergeCell ref="I182:J182"/>
    <mergeCell ref="L182:N182"/>
    <mergeCell ref="I183:J183"/>
    <mergeCell ref="L183:N183"/>
    <mergeCell ref="A178:C178"/>
    <mergeCell ref="D178:G178"/>
    <mergeCell ref="A179:C179"/>
    <mergeCell ref="D179:G179"/>
    <mergeCell ref="A180:C180"/>
    <mergeCell ref="D180:G180"/>
    <mergeCell ref="I178:J178"/>
    <mergeCell ref="L178:N178"/>
    <mergeCell ref="I179:J179"/>
    <mergeCell ref="L179:N179"/>
    <mergeCell ref="I180:J180"/>
    <mergeCell ref="L180:N180"/>
    <mergeCell ref="A175:C175"/>
    <mergeCell ref="D175:G175"/>
    <mergeCell ref="A176:C176"/>
    <mergeCell ref="D176:G176"/>
    <mergeCell ref="A177:C177"/>
    <mergeCell ref="D177:G177"/>
    <mergeCell ref="I175:J175"/>
    <mergeCell ref="L175:N175"/>
    <mergeCell ref="I176:J176"/>
    <mergeCell ref="L176:N176"/>
    <mergeCell ref="I177:J177"/>
    <mergeCell ref="L177:N177"/>
    <mergeCell ref="A172:C172"/>
    <mergeCell ref="D172:G172"/>
    <mergeCell ref="A173:C173"/>
    <mergeCell ref="D173:G173"/>
    <mergeCell ref="A174:C174"/>
    <mergeCell ref="D174:G174"/>
    <mergeCell ref="I172:J172"/>
    <mergeCell ref="L172:N172"/>
    <mergeCell ref="I173:J173"/>
    <mergeCell ref="L173:N173"/>
    <mergeCell ref="I174:J174"/>
    <mergeCell ref="L174:N174"/>
    <mergeCell ref="A169:C169"/>
    <mergeCell ref="D169:G169"/>
    <mergeCell ref="A170:C170"/>
    <mergeCell ref="D170:G170"/>
    <mergeCell ref="A171:C171"/>
    <mergeCell ref="D171:G171"/>
    <mergeCell ref="I169:J169"/>
    <mergeCell ref="L169:N169"/>
    <mergeCell ref="I170:J170"/>
    <mergeCell ref="L170:N170"/>
    <mergeCell ref="I171:J171"/>
    <mergeCell ref="L171:N171"/>
    <mergeCell ref="A166:C166"/>
    <mergeCell ref="D166:G166"/>
    <mergeCell ref="A167:C167"/>
    <mergeCell ref="D167:G167"/>
    <mergeCell ref="A168:C168"/>
    <mergeCell ref="D168:G168"/>
    <mergeCell ref="I166:J166"/>
    <mergeCell ref="L166:N166"/>
    <mergeCell ref="I167:J167"/>
    <mergeCell ref="L167:N167"/>
    <mergeCell ref="I168:J168"/>
    <mergeCell ref="L168:N168"/>
    <mergeCell ref="A163:C163"/>
    <mergeCell ref="D163:G163"/>
    <mergeCell ref="A164:C164"/>
    <mergeCell ref="D164:G164"/>
    <mergeCell ref="A165:C165"/>
    <mergeCell ref="D165:G165"/>
    <mergeCell ref="I163:J163"/>
    <mergeCell ref="L163:N163"/>
    <mergeCell ref="I164:J164"/>
    <mergeCell ref="L164:N164"/>
    <mergeCell ref="I165:J165"/>
    <mergeCell ref="L165:N165"/>
    <mergeCell ref="A160:C160"/>
    <mergeCell ref="D160:G160"/>
    <mergeCell ref="A161:C161"/>
    <mergeCell ref="D161:G161"/>
    <mergeCell ref="A162:C162"/>
    <mergeCell ref="D162:G162"/>
    <mergeCell ref="I160:J160"/>
    <mergeCell ref="L160:N160"/>
    <mergeCell ref="I161:J161"/>
    <mergeCell ref="L161:N161"/>
    <mergeCell ref="I162:J162"/>
    <mergeCell ref="L162:N162"/>
    <mergeCell ref="A157:C157"/>
    <mergeCell ref="D157:G157"/>
    <mergeCell ref="A158:C158"/>
    <mergeCell ref="D158:G158"/>
    <mergeCell ref="A159:C159"/>
    <mergeCell ref="D159:G159"/>
    <mergeCell ref="I157:J157"/>
    <mergeCell ref="L157:N157"/>
    <mergeCell ref="I158:J158"/>
    <mergeCell ref="L158:N158"/>
    <mergeCell ref="I159:J159"/>
    <mergeCell ref="L159:N159"/>
    <mergeCell ref="A154:C154"/>
    <mergeCell ref="D154:G154"/>
    <mergeCell ref="A155:C155"/>
    <mergeCell ref="D155:G155"/>
    <mergeCell ref="A156:C156"/>
    <mergeCell ref="D156:G156"/>
    <mergeCell ref="I154:J154"/>
    <mergeCell ref="L154:N154"/>
    <mergeCell ref="I155:J155"/>
    <mergeCell ref="L155:N155"/>
    <mergeCell ref="I156:J156"/>
    <mergeCell ref="L156:N156"/>
    <mergeCell ref="A151:C151"/>
    <mergeCell ref="D151:G151"/>
    <mergeCell ref="A152:C152"/>
    <mergeCell ref="D152:G152"/>
    <mergeCell ref="A153:C153"/>
    <mergeCell ref="D153:G153"/>
    <mergeCell ref="I153:N153"/>
    <mergeCell ref="I151:J151"/>
    <mergeCell ref="L151:N151"/>
    <mergeCell ref="I152:J152"/>
    <mergeCell ref="L152:N152"/>
    <mergeCell ref="A148:C148"/>
    <mergeCell ref="D148:G148"/>
    <mergeCell ref="A149:C149"/>
    <mergeCell ref="D149:G149"/>
    <mergeCell ref="A150:C150"/>
    <mergeCell ref="D150:G150"/>
    <mergeCell ref="I148:J148"/>
    <mergeCell ref="L148:N148"/>
    <mergeCell ref="I149:J149"/>
    <mergeCell ref="L149:N149"/>
    <mergeCell ref="I150:J150"/>
    <mergeCell ref="L150:N150"/>
    <mergeCell ref="A145:C145"/>
    <mergeCell ref="D145:G145"/>
    <mergeCell ref="A146:C146"/>
    <mergeCell ref="D146:G146"/>
    <mergeCell ref="A147:C147"/>
    <mergeCell ref="D147:G147"/>
    <mergeCell ref="I145:J145"/>
    <mergeCell ref="L145:N145"/>
    <mergeCell ref="I146:J146"/>
    <mergeCell ref="L146:N146"/>
    <mergeCell ref="I147:J147"/>
    <mergeCell ref="L147:N147"/>
    <mergeCell ref="A142:C142"/>
    <mergeCell ref="D142:G142"/>
    <mergeCell ref="A143:C143"/>
    <mergeCell ref="D143:G143"/>
    <mergeCell ref="A144:C144"/>
    <mergeCell ref="D144:G144"/>
    <mergeCell ref="I142:J142"/>
    <mergeCell ref="L142:N142"/>
    <mergeCell ref="I143:J143"/>
    <mergeCell ref="L143:N143"/>
    <mergeCell ref="I144:J144"/>
    <mergeCell ref="L144:N144"/>
    <mergeCell ref="A139:C139"/>
    <mergeCell ref="D139:G139"/>
    <mergeCell ref="A140:C140"/>
    <mergeCell ref="D140:G140"/>
    <mergeCell ref="A141:C141"/>
    <mergeCell ref="D141:G141"/>
    <mergeCell ref="I139:J139"/>
    <mergeCell ref="L139:N139"/>
    <mergeCell ref="I140:J140"/>
    <mergeCell ref="L140:N140"/>
    <mergeCell ref="I141:J141"/>
    <mergeCell ref="L141:N141"/>
    <mergeCell ref="A136:C136"/>
    <mergeCell ref="D136:G136"/>
    <mergeCell ref="I136:N136"/>
    <mergeCell ref="A137:C137"/>
    <mergeCell ref="D137:G137"/>
    <mergeCell ref="A138:C138"/>
    <mergeCell ref="D138:G138"/>
    <mergeCell ref="I137:J137"/>
    <mergeCell ref="L137:N137"/>
    <mergeCell ref="I138:J138"/>
    <mergeCell ref="L138:N138"/>
    <mergeCell ref="A131:C131"/>
    <mergeCell ref="D131:G131"/>
    <mergeCell ref="A132:C132"/>
    <mergeCell ref="D132:G132"/>
    <mergeCell ref="A133:O133"/>
    <mergeCell ref="A134:O134"/>
    <mergeCell ref="A135:O135"/>
    <mergeCell ref="I131:J131"/>
    <mergeCell ref="L131:N131"/>
    <mergeCell ref="I132:J132"/>
    <mergeCell ref="L132:N132"/>
    <mergeCell ref="A128:C128"/>
    <mergeCell ref="D128:G128"/>
    <mergeCell ref="A129:C129"/>
    <mergeCell ref="D129:G129"/>
    <mergeCell ref="A130:C130"/>
    <mergeCell ref="D130:G130"/>
    <mergeCell ref="I128:J128"/>
    <mergeCell ref="L128:N128"/>
    <mergeCell ref="I129:J129"/>
    <mergeCell ref="L129:N129"/>
    <mergeCell ref="I130:J130"/>
    <mergeCell ref="L130:N130"/>
    <mergeCell ref="A125:C125"/>
    <mergeCell ref="D125:G125"/>
    <mergeCell ref="A126:C126"/>
    <mergeCell ref="D126:G126"/>
    <mergeCell ref="A127:C127"/>
    <mergeCell ref="D127:G127"/>
    <mergeCell ref="I125:J125"/>
    <mergeCell ref="L125:N125"/>
    <mergeCell ref="I126:J126"/>
    <mergeCell ref="L126:N126"/>
    <mergeCell ref="I127:J127"/>
    <mergeCell ref="L127:N127"/>
    <mergeCell ref="A122:C122"/>
    <mergeCell ref="D122:G122"/>
    <mergeCell ref="A123:C123"/>
    <mergeCell ref="D123:G123"/>
    <mergeCell ref="A124:C124"/>
    <mergeCell ref="D124:G124"/>
    <mergeCell ref="I122:J122"/>
    <mergeCell ref="L122:N122"/>
    <mergeCell ref="I123:J123"/>
    <mergeCell ref="L123:N123"/>
    <mergeCell ref="I124:J124"/>
    <mergeCell ref="L124:N124"/>
    <mergeCell ref="A119:C119"/>
    <mergeCell ref="D119:G119"/>
    <mergeCell ref="A120:C120"/>
    <mergeCell ref="D120:G120"/>
    <mergeCell ref="A121:C121"/>
    <mergeCell ref="D121:G121"/>
    <mergeCell ref="I119:J119"/>
    <mergeCell ref="L119:N119"/>
    <mergeCell ref="I120:J120"/>
    <mergeCell ref="L120:N120"/>
    <mergeCell ref="I121:J121"/>
    <mergeCell ref="L121:N121"/>
    <mergeCell ref="A116:C116"/>
    <mergeCell ref="D116:G116"/>
    <mergeCell ref="A117:C117"/>
    <mergeCell ref="D117:G117"/>
    <mergeCell ref="A118:C118"/>
    <mergeCell ref="D118:G118"/>
    <mergeCell ref="I116:J116"/>
    <mergeCell ref="L116:N116"/>
    <mergeCell ref="I117:J117"/>
    <mergeCell ref="L117:N117"/>
    <mergeCell ref="I118:J118"/>
    <mergeCell ref="L118:N118"/>
    <mergeCell ref="A113:C113"/>
    <mergeCell ref="D113:G113"/>
    <mergeCell ref="A114:C114"/>
    <mergeCell ref="D114:G114"/>
    <mergeCell ref="A115:C115"/>
    <mergeCell ref="D115:G115"/>
    <mergeCell ref="I113:J113"/>
    <mergeCell ref="L113:N113"/>
    <mergeCell ref="I114:J114"/>
    <mergeCell ref="L114:N114"/>
    <mergeCell ref="I115:J115"/>
    <mergeCell ref="L115:N115"/>
    <mergeCell ref="A110:C110"/>
    <mergeCell ref="D110:G110"/>
    <mergeCell ref="A111:C111"/>
    <mergeCell ref="D111:G111"/>
    <mergeCell ref="A112:C112"/>
    <mergeCell ref="D112:G112"/>
    <mergeCell ref="I110:J110"/>
    <mergeCell ref="L110:N110"/>
    <mergeCell ref="I111:J111"/>
    <mergeCell ref="L111:N111"/>
    <mergeCell ref="I112:J112"/>
    <mergeCell ref="L112:N112"/>
    <mergeCell ref="A107:C107"/>
    <mergeCell ref="D107:G107"/>
    <mergeCell ref="A108:C108"/>
    <mergeCell ref="D108:G108"/>
    <mergeCell ref="A109:C109"/>
    <mergeCell ref="D109:G109"/>
    <mergeCell ref="I107:J107"/>
    <mergeCell ref="L107:N107"/>
    <mergeCell ref="I108:J108"/>
    <mergeCell ref="L108:N108"/>
    <mergeCell ref="I109:J109"/>
    <mergeCell ref="L109:N109"/>
    <mergeCell ref="A104:C104"/>
    <mergeCell ref="D104:G104"/>
    <mergeCell ref="A105:C105"/>
    <mergeCell ref="D105:G105"/>
    <mergeCell ref="A106:C106"/>
    <mergeCell ref="D106:G106"/>
    <mergeCell ref="I104:J104"/>
    <mergeCell ref="L104:N104"/>
    <mergeCell ref="I105:J105"/>
    <mergeCell ref="L105:N105"/>
    <mergeCell ref="I106:J106"/>
    <mergeCell ref="L106:N106"/>
    <mergeCell ref="A101:C101"/>
    <mergeCell ref="D101:G101"/>
    <mergeCell ref="A102:C102"/>
    <mergeCell ref="D102:G102"/>
    <mergeCell ref="A103:C103"/>
    <mergeCell ref="D103:G103"/>
    <mergeCell ref="I101:J101"/>
    <mergeCell ref="L101:N101"/>
    <mergeCell ref="I102:J102"/>
    <mergeCell ref="L102:N102"/>
    <mergeCell ref="I103:J103"/>
    <mergeCell ref="L103:N103"/>
    <mergeCell ref="A98:C98"/>
    <mergeCell ref="D98:G98"/>
    <mergeCell ref="A99:C99"/>
    <mergeCell ref="D99:G99"/>
    <mergeCell ref="A100:C100"/>
    <mergeCell ref="D100:G100"/>
    <mergeCell ref="I98:J98"/>
    <mergeCell ref="L98:N98"/>
    <mergeCell ref="I99:J99"/>
    <mergeCell ref="L99:N99"/>
    <mergeCell ref="I100:J100"/>
    <mergeCell ref="L100:N100"/>
    <mergeCell ref="A95:C95"/>
    <mergeCell ref="D95:G95"/>
    <mergeCell ref="A96:C96"/>
    <mergeCell ref="D96:G96"/>
    <mergeCell ref="A97:C97"/>
    <mergeCell ref="D97:G97"/>
    <mergeCell ref="I95:J95"/>
    <mergeCell ref="L95:N95"/>
    <mergeCell ref="I96:J96"/>
    <mergeCell ref="L96:N96"/>
    <mergeCell ref="I97:J97"/>
    <mergeCell ref="L97:N97"/>
    <mergeCell ref="A92:C92"/>
    <mergeCell ref="D92:G92"/>
    <mergeCell ref="A93:C93"/>
    <mergeCell ref="D93:G93"/>
    <mergeCell ref="A94:C94"/>
    <mergeCell ref="D94:G94"/>
    <mergeCell ref="I92:J92"/>
    <mergeCell ref="L92:N92"/>
    <mergeCell ref="I93:J93"/>
    <mergeCell ref="L93:N93"/>
    <mergeCell ref="I94:J94"/>
    <mergeCell ref="L94:N94"/>
    <mergeCell ref="A89:C89"/>
    <mergeCell ref="D89:G89"/>
    <mergeCell ref="A90:C90"/>
    <mergeCell ref="D90:G90"/>
    <mergeCell ref="A91:C91"/>
    <mergeCell ref="D91:G91"/>
    <mergeCell ref="I89:J89"/>
    <mergeCell ref="L89:N89"/>
    <mergeCell ref="I90:J90"/>
    <mergeCell ref="L90:N90"/>
    <mergeCell ref="I91:J91"/>
    <mergeCell ref="L91:N91"/>
    <mergeCell ref="A86:C86"/>
    <mergeCell ref="D86:G86"/>
    <mergeCell ref="A87:C87"/>
    <mergeCell ref="D87:G87"/>
    <mergeCell ref="A88:C88"/>
    <mergeCell ref="D88:G88"/>
    <mergeCell ref="I86:J86"/>
    <mergeCell ref="L86:N86"/>
    <mergeCell ref="I87:J87"/>
    <mergeCell ref="L87:N87"/>
    <mergeCell ref="I88:J88"/>
    <mergeCell ref="L88:N88"/>
    <mergeCell ref="A83:C83"/>
    <mergeCell ref="D83:G83"/>
    <mergeCell ref="A84:C84"/>
    <mergeCell ref="D84:G84"/>
    <mergeCell ref="A85:C85"/>
    <mergeCell ref="D85:G85"/>
    <mergeCell ref="I83:J83"/>
    <mergeCell ref="L83:N83"/>
    <mergeCell ref="I84:J84"/>
    <mergeCell ref="L84:N84"/>
    <mergeCell ref="I85:J85"/>
    <mergeCell ref="L85:N85"/>
    <mergeCell ref="A80:C80"/>
    <mergeCell ref="D80:G80"/>
    <mergeCell ref="A81:C81"/>
    <mergeCell ref="D81:G81"/>
    <mergeCell ref="A82:C82"/>
    <mergeCell ref="D82:G82"/>
    <mergeCell ref="I80:J80"/>
    <mergeCell ref="L80:N80"/>
    <mergeCell ref="I81:J81"/>
    <mergeCell ref="L81:N81"/>
    <mergeCell ref="I82:J82"/>
    <mergeCell ref="L82:N82"/>
    <mergeCell ref="A77:C77"/>
    <mergeCell ref="D77:G77"/>
    <mergeCell ref="A78:C78"/>
    <mergeCell ref="D78:G78"/>
    <mergeCell ref="A79:C79"/>
    <mergeCell ref="D79:G79"/>
    <mergeCell ref="I77:J77"/>
    <mergeCell ref="L77:N77"/>
    <mergeCell ref="I78:J78"/>
    <mergeCell ref="L78:N78"/>
    <mergeCell ref="I79:J79"/>
    <mergeCell ref="L79:N79"/>
    <mergeCell ref="A74:C74"/>
    <mergeCell ref="D74:G74"/>
    <mergeCell ref="I74:N74"/>
    <mergeCell ref="A75:C75"/>
    <mergeCell ref="D75:G75"/>
    <mergeCell ref="A76:C76"/>
    <mergeCell ref="D76:G76"/>
    <mergeCell ref="I75:J75"/>
    <mergeCell ref="L75:N75"/>
    <mergeCell ref="I76:J76"/>
    <mergeCell ref="L76:N76"/>
    <mergeCell ref="A68:P68"/>
    <mergeCell ref="A69:O69"/>
    <mergeCell ref="A70:O70"/>
    <mergeCell ref="A71:O71"/>
    <mergeCell ref="A72:C72"/>
    <mergeCell ref="D72:G72"/>
    <mergeCell ref="I72:N72"/>
    <mergeCell ref="A73:C73"/>
    <mergeCell ref="D73:G73"/>
    <mergeCell ref="I73:J73"/>
    <mergeCell ref="L73:N73"/>
    <mergeCell ref="A65:C65"/>
    <mergeCell ref="D65:G65"/>
    <mergeCell ref="I65:J65"/>
    <mergeCell ref="L65:N65"/>
    <mergeCell ref="A66:C66"/>
    <mergeCell ref="D66:G66"/>
    <mergeCell ref="I66:J66"/>
    <mergeCell ref="L66:N66"/>
    <mergeCell ref="A67:C67"/>
    <mergeCell ref="D67:G67"/>
    <mergeCell ref="I67:J67"/>
    <mergeCell ref="L67:N67"/>
    <mergeCell ref="A62:C62"/>
    <mergeCell ref="D62:G62"/>
    <mergeCell ref="I62:J62"/>
    <mergeCell ref="L62:N62"/>
    <mergeCell ref="A63:C63"/>
    <mergeCell ref="D63:G63"/>
    <mergeCell ref="I63:J63"/>
    <mergeCell ref="L63:N63"/>
    <mergeCell ref="A64:C64"/>
    <mergeCell ref="D64:G64"/>
    <mergeCell ref="I64:J64"/>
    <mergeCell ref="L64:N64"/>
    <mergeCell ref="A59:C59"/>
    <mergeCell ref="D59:G59"/>
    <mergeCell ref="I59:J59"/>
    <mergeCell ref="L59:N59"/>
    <mergeCell ref="A60:C60"/>
    <mergeCell ref="D60:G60"/>
    <mergeCell ref="I60:J60"/>
    <mergeCell ref="L60:N60"/>
    <mergeCell ref="A61:C61"/>
    <mergeCell ref="D61:G61"/>
    <mergeCell ref="I61:J61"/>
    <mergeCell ref="L61:N61"/>
    <mergeCell ref="A56:C56"/>
    <mergeCell ref="D56:G56"/>
    <mergeCell ref="I56:J56"/>
    <mergeCell ref="L56:N56"/>
    <mergeCell ref="A57:C57"/>
    <mergeCell ref="D57:G57"/>
    <mergeCell ref="I57:J57"/>
    <mergeCell ref="L57:N57"/>
    <mergeCell ref="A58:C58"/>
    <mergeCell ref="D58:G58"/>
    <mergeCell ref="I58:J58"/>
    <mergeCell ref="L58:N58"/>
    <mergeCell ref="A53:C53"/>
    <mergeCell ref="D53:G53"/>
    <mergeCell ref="I53:J53"/>
    <mergeCell ref="L53:N53"/>
    <mergeCell ref="A54:C54"/>
    <mergeCell ref="D54:G54"/>
    <mergeCell ref="I54:J54"/>
    <mergeCell ref="L54:N54"/>
    <mergeCell ref="A55:C55"/>
    <mergeCell ref="D55:G55"/>
    <mergeCell ref="I55:J55"/>
    <mergeCell ref="L55:N55"/>
    <mergeCell ref="A50:C50"/>
    <mergeCell ref="D50:G50"/>
    <mergeCell ref="I50:J50"/>
    <mergeCell ref="L50:N50"/>
    <mergeCell ref="A51:C51"/>
    <mergeCell ref="D51:G51"/>
    <mergeCell ref="I51:J51"/>
    <mergeCell ref="L51:N51"/>
    <mergeCell ref="A52:C52"/>
    <mergeCell ref="D52:G52"/>
    <mergeCell ref="I52:J52"/>
    <mergeCell ref="L52:N52"/>
    <mergeCell ref="A47:C47"/>
    <mergeCell ref="D47:G47"/>
    <mergeCell ref="I47:J47"/>
    <mergeCell ref="L47:N47"/>
    <mergeCell ref="A48:C48"/>
    <mergeCell ref="D48:G48"/>
    <mergeCell ref="I48:J48"/>
    <mergeCell ref="L48:N48"/>
    <mergeCell ref="A49:C49"/>
    <mergeCell ref="D49:G49"/>
    <mergeCell ref="I49:J49"/>
    <mergeCell ref="L49:N49"/>
    <mergeCell ref="A44:C44"/>
    <mergeCell ref="D44:G44"/>
    <mergeCell ref="I44:J44"/>
    <mergeCell ref="L44:N44"/>
    <mergeCell ref="A45:C45"/>
    <mergeCell ref="D45:G45"/>
    <mergeCell ref="I45:J45"/>
    <mergeCell ref="L45:N45"/>
    <mergeCell ref="A46:C46"/>
    <mergeCell ref="D46:G46"/>
    <mergeCell ref="I46:J46"/>
    <mergeCell ref="L46:N46"/>
    <mergeCell ref="A41:C41"/>
    <mergeCell ref="D41:G41"/>
    <mergeCell ref="I41:J41"/>
    <mergeCell ref="L41:N41"/>
    <mergeCell ref="A42:C42"/>
    <mergeCell ref="D42:G42"/>
    <mergeCell ref="I42:J42"/>
    <mergeCell ref="L42:N42"/>
    <mergeCell ref="A43:C43"/>
    <mergeCell ref="D43:G43"/>
    <mergeCell ref="I43:J43"/>
    <mergeCell ref="L43:N43"/>
    <mergeCell ref="A38:C38"/>
    <mergeCell ref="D38:G38"/>
    <mergeCell ref="I38:J38"/>
    <mergeCell ref="L38:N38"/>
    <mergeCell ref="A39:C39"/>
    <mergeCell ref="D39:G39"/>
    <mergeCell ref="I39:J39"/>
    <mergeCell ref="L39:N39"/>
    <mergeCell ref="A40:C40"/>
    <mergeCell ref="D40:G40"/>
    <mergeCell ref="I40:J40"/>
    <mergeCell ref="L40:N40"/>
    <mergeCell ref="A35:C35"/>
    <mergeCell ref="D35:G35"/>
    <mergeCell ref="I35:J35"/>
    <mergeCell ref="L35:N35"/>
    <mergeCell ref="A36:C36"/>
    <mergeCell ref="D36:G36"/>
    <mergeCell ref="I36:J36"/>
    <mergeCell ref="L36:N36"/>
    <mergeCell ref="A37:C37"/>
    <mergeCell ref="D37:G37"/>
    <mergeCell ref="I37:J37"/>
    <mergeCell ref="L37:N37"/>
    <mergeCell ref="A32:C32"/>
    <mergeCell ref="D32:G32"/>
    <mergeCell ref="I32:J32"/>
    <mergeCell ref="L32:N32"/>
    <mergeCell ref="A33:C33"/>
    <mergeCell ref="D33:G33"/>
    <mergeCell ref="I33:J33"/>
    <mergeCell ref="L33:N33"/>
    <mergeCell ref="A34:C34"/>
    <mergeCell ref="D34:G34"/>
    <mergeCell ref="I34:J34"/>
    <mergeCell ref="L34:N34"/>
    <mergeCell ref="A29:C29"/>
    <mergeCell ref="D29:G29"/>
    <mergeCell ref="I29:J29"/>
    <mergeCell ref="L29:N29"/>
    <mergeCell ref="A30:C30"/>
    <mergeCell ref="D30:G30"/>
    <mergeCell ref="I30:J30"/>
    <mergeCell ref="L30:N30"/>
    <mergeCell ref="A31:C31"/>
    <mergeCell ref="D31:G31"/>
    <mergeCell ref="I31:J31"/>
    <mergeCell ref="L31:N31"/>
    <mergeCell ref="A26:C26"/>
    <mergeCell ref="D26:G26"/>
    <mergeCell ref="I26:J26"/>
    <mergeCell ref="L26:N26"/>
    <mergeCell ref="A27:C27"/>
    <mergeCell ref="D27:G27"/>
    <mergeCell ref="I27:J27"/>
    <mergeCell ref="L27:N27"/>
    <mergeCell ref="A28:C28"/>
    <mergeCell ref="D28:G28"/>
    <mergeCell ref="I28:J28"/>
    <mergeCell ref="L28:N28"/>
    <mergeCell ref="M19:M20"/>
    <mergeCell ref="B20:D20"/>
    <mergeCell ref="G20:I20"/>
    <mergeCell ref="J20:K20"/>
    <mergeCell ref="A21:M21"/>
    <mergeCell ref="A22:O22"/>
    <mergeCell ref="A23:O23"/>
    <mergeCell ref="A24:O24"/>
    <mergeCell ref="A25:C25"/>
    <mergeCell ref="D25:G25"/>
    <mergeCell ref="I25:J25"/>
    <mergeCell ref="L25:N25"/>
    <mergeCell ref="O25:Q25"/>
    <mergeCell ref="C16:D16"/>
    <mergeCell ref="E16:I16"/>
    <mergeCell ref="J16:K16"/>
    <mergeCell ref="C17:D17"/>
    <mergeCell ref="E17:I17"/>
    <mergeCell ref="J17:K17"/>
    <mergeCell ref="B18:E18"/>
    <mergeCell ref="F18:K18"/>
    <mergeCell ref="A19:A20"/>
    <mergeCell ref="B19:D19"/>
    <mergeCell ref="G19:I19"/>
    <mergeCell ref="J19:K19"/>
    <mergeCell ref="C13:D13"/>
    <mergeCell ref="G13:I13"/>
    <mergeCell ref="J13:K13"/>
    <mergeCell ref="C14:D14"/>
    <mergeCell ref="E14:I14"/>
    <mergeCell ref="J14:K14"/>
    <mergeCell ref="C15:D15"/>
    <mergeCell ref="E15:I15"/>
    <mergeCell ref="J15:K15"/>
    <mergeCell ref="A10:A11"/>
    <mergeCell ref="B10:B11"/>
    <mergeCell ref="C10:D11"/>
    <mergeCell ref="E10:F11"/>
    <mergeCell ref="G10:I10"/>
    <mergeCell ref="J10:K10"/>
    <mergeCell ref="G11:I11"/>
    <mergeCell ref="J11:K11"/>
    <mergeCell ref="C12:D12"/>
    <mergeCell ref="E12:F12"/>
    <mergeCell ref="G12:I12"/>
    <mergeCell ref="J12:K12"/>
    <mergeCell ref="A1:M1"/>
    <mergeCell ref="A2:M2"/>
    <mergeCell ref="A3:M3"/>
    <mergeCell ref="A4:M4"/>
    <mergeCell ref="A5:M5"/>
    <mergeCell ref="A6:M6"/>
    <mergeCell ref="A7:M7"/>
    <mergeCell ref="A8:M8"/>
    <mergeCell ref="A9:M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Mylene Allauze</cp:lastModifiedBy>
  <dcterms:created xsi:type="dcterms:W3CDTF">2025-08-13T08:49:41Z</dcterms:created>
  <dcterms:modified xsi:type="dcterms:W3CDTF">2025-08-13T09:20:19Z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Saved">
    <vt:filetime>2025-08-13T00:00:00Z</vt:filetime>
  </property>
  <property fmtid="{D5CDD505-2E9C-101B-9397-08002B2CF9AE}" pid="3" name="Producer">
    <vt:lpwstr>iLovePDF</vt:lpwstr>
  </property>
</Properties>
</file>